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  <definedName name="_xlnm.Print_Area" localSheetId="0">Документ!$A$1:$G$66</definedName>
  </definedNames>
  <calcPr calcId="124519"/>
</workbook>
</file>

<file path=xl/calcChain.xml><?xml version="1.0" encoding="utf-8"?>
<calcChain xmlns="http://schemas.openxmlformats.org/spreadsheetml/2006/main">
  <c r="E52" i="2"/>
  <c r="F52"/>
  <c r="D52"/>
  <c r="E49"/>
  <c r="F49"/>
  <c r="D49"/>
  <c r="E47"/>
  <c r="F47"/>
  <c r="G47" s="1"/>
  <c r="D47"/>
  <c r="E45"/>
  <c r="F45"/>
  <c r="D45"/>
  <c r="G54"/>
  <c r="G10"/>
  <c r="G11"/>
  <c r="G12"/>
  <c r="G20"/>
  <c r="G21"/>
  <c r="G22"/>
  <c r="G25"/>
  <c r="G26"/>
  <c r="G28"/>
  <c r="G29"/>
  <c r="G30"/>
  <c r="G33"/>
  <c r="G34"/>
  <c r="G35"/>
  <c r="G37"/>
  <c r="G38"/>
  <c r="G40"/>
  <c r="G41"/>
  <c r="G42"/>
  <c r="G43"/>
  <c r="G44"/>
  <c r="G45"/>
  <c r="G46"/>
  <c r="G48"/>
  <c r="G50"/>
  <c r="G51"/>
  <c r="G52"/>
  <c r="G53"/>
  <c r="G9"/>
  <c r="G49" l="1"/>
</calcChain>
</file>

<file path=xl/sharedStrings.xml><?xml version="1.0" encoding="utf-8"?>
<sst xmlns="http://schemas.openxmlformats.org/spreadsheetml/2006/main" count="148" uniqueCount="104">
  <si>
    <t>Единица измерения: руб.</t>
  </si>
  <si>
    <t/>
  </si>
  <si>
    <t>Наименование показателя</t>
  </si>
  <si>
    <t>Код</t>
  </si>
  <si>
    <t>План на год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</si>
  <si>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</si>
  <si>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</si>
  <si>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</si>
  <si>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</si>
  <si>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</si>
  <si>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</si>
  <si>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</si>
  <si>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</si>
  <si>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</si>
  <si>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</si>
  <si>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</si>
  <si>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</si>
  <si>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</si>
  <si>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00010102020000000000</t>
  </si>
  <si>
    <t xml:space="preserve">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</si>
  <si>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</si>
  <si>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</si>
  <si>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</si>
  <si>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</si>
  <si>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</si>
  <si>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</si>
  <si>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</si>
  <si>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</si>
  <si>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00010500000000000000</t>
  </si>
  <si>
    <t xml:space="preserve">        НАЛОГИ НА СОВОКУПНЫЙ ДОХОД</t>
  </si>
  <si>
    <t>00010501000000000000</t>
  </si>
  <si>
    <t xml:space="preserve">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</si>
  <si>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</si>
  <si>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</si>
  <si>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</si>
  <si>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</si>
  <si>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18210501011013000110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</si>
  <si>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</si>
  <si>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</si>
  <si>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</si>
  <si>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</si>
  <si>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18210501021012100110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</si>
  <si>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</si>
  <si>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00010600000000000000</t>
  </si>
  <si>
    <t xml:space="preserve">        НАЛОГИ НА ИМУЩЕСТВО</t>
  </si>
  <si>
    <t>00010601000000000000</t>
  </si>
  <si>
    <t xml:space="preserve">          Налог на имущество физических лиц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</si>
  <si>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</si>
  <si>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</si>
  <si>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</si>
  <si>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</si>
  <si>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18210601030104000110</t>
  </si>
  <si>
    <t xml:space="preserve">              Налог на имущество физических лиц, зачисляемый в бюджеты поселений</t>
  </si>
  <si>
    <t>00010606000000000000</t>
  </si>
  <si>
    <t xml:space="preserve">          Земельный налог</t>
  </si>
  <si>
    <t>00010606030000000000</t>
  </si>
  <si>
    <t xml:space="preserve">            Земельный налог с организаций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</si>
  <si>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</si>
  <si>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</si>
  <si>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</si>
  <si>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00010606040000000000</t>
  </si>
  <si>
    <t xml:space="preserve">            Земельный налог с физических лиц</t>
  </si>
  <si>
    <t>18210606043101000110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</si>
  <si>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</si>
  <si>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</si>
  <si>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00011700000000000000</t>
  </si>
  <si>
    <t xml:space="preserve">        ПРОЧИЕ НЕНАЛОГОВЫЕ ДОХОДЫ</t>
  </si>
  <si>
    <t>00011715000000000000</t>
  </si>
  <si>
    <t xml:space="preserve">          Инициативные платежи</t>
  </si>
  <si>
    <t>00311715030109001150</t>
  </si>
  <si>
    <t xml:space="preserve">              Инициативные платежи, зачисляемые в бюджеты сельских поселений на обустройство универсальной площадки в д.Шумятино Малоярославецкого района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</si>
  <si>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</si>
  <si>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</si>
  <si>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</si>
  <si>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</si>
  <si>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00020215000000000000</t>
  </si>
  <si>
    <t>00320215001100000150</t>
  </si>
  <si>
    <t xml:space="preserve">              Дотации бюджетам сельских поселений на выравнивание бюджетной обеспеченности</t>
  </si>
  <si>
    <t>00020229000000000000</t>
  </si>
  <si>
    <t>00320229999100258150</t>
  </si>
  <si>
    <t xml:space="preserve">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</si>
  <si>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00020230000000000000</t>
  </si>
  <si>
    <t xml:space="preserve">          Субвенции бюджетам бюджетной системы Российской Федерации</t>
  </si>
  <si>
    <t>00320230024100332150</t>
  </si>
  <si>
    <t xml:space="preserve">              Субвенции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</si>
  <si>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00320235118100000150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</si>
  <si>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</si>
  <si>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00020249000000000000</t>
  </si>
  <si>
    <t>00320249999100720150</t>
  </si>
  <si>
    <t xml:space="preserve">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</si>
  <si>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ИТОГО ДОХОДОВ</t>
  </si>
  <si>
    <t>Исполнено</t>
  </si>
  <si>
    <t>% исполнения</t>
  </si>
  <si>
    <t>2</t>
  </si>
  <si>
    <t>руб.</t>
  </si>
  <si>
    <t xml:space="preserve">          Дотации бюджетам бюджетной системы Российской Федерации</t>
  </si>
  <si>
    <t>00020210000000000000</t>
  </si>
  <si>
    <t xml:space="preserve">          Субсидии бюджетам бюджетной системы Российской Федерации (межбюджетные субсидии)</t>
  </si>
  <si>
    <t>00020220000000000000</t>
  </si>
  <si>
    <t xml:space="preserve">          Иные межбюджетные трансферты</t>
  </si>
  <si>
    <t>00020240000000000000</t>
  </si>
  <si>
    <t>Исполнение доходов бюджета сельского поселения "Деревня Шумятино" по кодам бюджетной классификации доходов бюджета за 9 месяцев 2022 года</t>
  </si>
  <si>
    <t xml:space="preserve">              Земельный налог с физических лиц, обладающих земельным участком, расположенным в границах сельских поселений</t>
  </si>
  <si>
    <t xml:space="preserve">Приложение № 1 к постановлению администрации сельского поселения "Деревня Шумятино" "Об исполнении бюджета сельского поселения "Деревня Шумятино" за 9 месяцев 2022 года" от 15.11.2022 №141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</si>
</sst>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5">
    <xf numFmtId="0" fontId="0" fillId="0" borderId="0" xfId="0"/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0" fontId="5" fillId="0" borderId="1" xfId="1" applyNumberFormat="1" applyFont="1" applyProtection="1">
      <alignment horizontal="left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5" fillId="5" borderId="1" xfId="1" applyNumberFormat="1" applyFont="1" applyFill="1" applyProtection="1">
      <alignment horizontal="left" wrapText="1"/>
    </xf>
    <xf numFmtId="0" fontId="6" fillId="5" borderId="0" xfId="0" applyFont="1" applyFill="1" applyProtection="1">
      <protection locked="0"/>
    </xf>
    <xf numFmtId="0" fontId="5" fillId="0" borderId="2" xfId="6" applyFont="1">
      <alignment horizontal="center" vertical="center" wrapText="1"/>
    </xf>
    <xf numFmtId="0" fontId="8" fillId="0" borderId="2" xfId="7" applyFont="1">
      <alignment horizontal="center" vertical="center" wrapText="1"/>
    </xf>
    <xf numFmtId="49" fontId="8" fillId="0" borderId="2" xfId="8" applyNumberFormat="1" applyFont="1">
      <alignment horizontal="center" vertical="center" wrapText="1"/>
    </xf>
    <xf numFmtId="0" fontId="8" fillId="0" borderId="2" xfId="12" applyFont="1">
      <alignment horizontal="center" vertical="center" wrapText="1"/>
    </xf>
    <xf numFmtId="0" fontId="8" fillId="0" borderId="6" xfId="12" applyNumberFormat="1" applyFont="1" applyBorder="1" applyAlignment="1" applyProtection="1">
      <alignment horizontal="center" vertical="center" wrapText="1"/>
    </xf>
    <xf numFmtId="3" fontId="8" fillId="5" borderId="2" xfId="18" applyNumberFormat="1" applyFont="1" applyFill="1" applyProtection="1">
      <alignment horizontal="center" vertical="top" shrinkToFit="1"/>
    </xf>
    <xf numFmtId="3" fontId="5" fillId="5" borderId="2" xfId="18" applyNumberFormat="1" applyFont="1" applyFill="1" applyProtection="1">
      <alignment horizontal="center" vertical="top" shrinkToFit="1"/>
    </xf>
    <xf numFmtId="4" fontId="8" fillId="6" borderId="2" xfId="21" applyNumberFormat="1" applyFont="1" applyFill="1" applyProtection="1">
      <alignment horizontal="right" vertical="top" shrinkToFit="1"/>
    </xf>
    <xf numFmtId="3" fontId="8" fillId="6" borderId="2" xfId="22" applyNumberFormat="1" applyFont="1" applyFill="1" applyProtection="1">
      <alignment horizontal="center" vertical="top" shrinkToFit="1"/>
    </xf>
    <xf numFmtId="0" fontId="5" fillId="0" borderId="7" xfId="5" applyNumberFormat="1" applyFont="1" applyBorder="1" applyAlignment="1" applyProtection="1"/>
    <xf numFmtId="0" fontId="5" fillId="0" borderId="7" xfId="5" applyFont="1" applyBorder="1" applyAlignment="1"/>
    <xf numFmtId="49" fontId="5" fillId="0" borderId="1" xfId="1" applyNumberFormat="1" applyFont="1" applyAlignment="1">
      <alignment wrapText="1"/>
    </xf>
    <xf numFmtId="49" fontId="5" fillId="0" borderId="2" xfId="14" applyNumberFormat="1" applyFont="1" applyProtection="1">
      <alignment horizontal="center" vertical="top" shrinkToFit="1"/>
    </xf>
    <xf numFmtId="49" fontId="5" fillId="0" borderId="1" xfId="2" applyNumberFormat="1" applyFont="1" applyProtection="1"/>
    <xf numFmtId="49" fontId="6" fillId="0" borderId="0" xfId="0" applyNumberFormat="1" applyFont="1" applyProtection="1">
      <protection locked="0"/>
    </xf>
    <xf numFmtId="0" fontId="5" fillId="0" borderId="2" xfId="15" applyNumberFormat="1" applyFont="1" applyFill="1" applyProtection="1">
      <alignment horizontal="left" vertical="top" wrapText="1"/>
    </xf>
    <xf numFmtId="49" fontId="5" fillId="0" borderId="2" xfId="14" applyNumberFormat="1" applyFont="1" applyFill="1" applyProtection="1">
      <alignment horizontal="center" vertical="top" shrinkToFit="1"/>
    </xf>
    <xf numFmtId="0" fontId="8" fillId="0" borderId="2" xfId="15" applyNumberFormat="1" applyFont="1" applyProtection="1">
      <alignment horizontal="left" vertical="top" wrapText="1"/>
    </xf>
    <xf numFmtId="49" fontId="8" fillId="0" borderId="2" xfId="14" applyNumberFormat="1" applyFont="1" applyProtection="1">
      <alignment horizontal="center" vertical="top" shrinkToFit="1"/>
    </xf>
    <xf numFmtId="4" fontId="8" fillId="5" borderId="2" xfId="17" applyNumberFormat="1" applyFont="1" applyFill="1" applyProtection="1">
      <alignment horizontal="right" vertical="top" shrinkToFit="1"/>
    </xf>
    <xf numFmtId="0" fontId="8" fillId="6" borderId="2" xfId="15" applyNumberFormat="1" applyFont="1" applyFill="1" applyProtection="1">
      <alignment horizontal="left" vertical="top" wrapText="1"/>
    </xf>
    <xf numFmtId="49" fontId="8" fillId="6" borderId="2" xfId="14" applyNumberFormat="1" applyFont="1" applyFill="1" applyProtection="1">
      <alignment horizontal="center" vertical="top" shrinkToFit="1"/>
    </xf>
    <xf numFmtId="4" fontId="8" fillId="6" borderId="2" xfId="17" applyNumberFormat="1" applyFont="1" applyFill="1" applyProtection="1">
      <alignment horizontal="right" vertical="top" shrinkToFit="1"/>
    </xf>
    <xf numFmtId="3" fontId="8" fillId="6" borderId="2" xfId="18" applyNumberFormat="1" applyFont="1" applyFill="1" applyProtection="1">
      <alignment horizontal="center" vertical="top" shrinkToFit="1"/>
    </xf>
    <xf numFmtId="0" fontId="5" fillId="0" borderId="1" xfId="1" applyFont="1" applyAlignment="1">
      <alignment horizontal="left" vertical="center" wrapText="1"/>
    </xf>
    <xf numFmtId="0" fontId="8" fillId="0" borderId="5" xfId="12" applyNumberFormat="1" applyFont="1" applyBorder="1" applyAlignment="1" applyProtection="1">
      <alignment horizontal="center" vertical="center" wrapText="1"/>
    </xf>
    <xf numFmtId="0" fontId="8" fillId="0" borderId="6" xfId="12" applyNumberFormat="1" applyFont="1" applyBorder="1" applyAlignment="1" applyProtection="1">
      <alignment horizontal="center" vertical="center" wrapText="1"/>
    </xf>
    <xf numFmtId="0" fontId="5" fillId="0" borderId="1" xfId="1" applyNumberFormat="1" applyFont="1" applyProtection="1">
      <alignment horizontal="left" wrapText="1"/>
    </xf>
    <xf numFmtId="0" fontId="5" fillId="0" borderId="1" xfId="1" applyFont="1">
      <alignment horizontal="left" wrapText="1"/>
    </xf>
    <xf numFmtId="1" fontId="8" fillId="6" borderId="2" xfId="19" applyNumberFormat="1" applyFont="1" applyFill="1" applyProtection="1">
      <alignment horizontal="left" vertical="top" shrinkToFit="1"/>
    </xf>
    <xf numFmtId="1" fontId="8" fillId="6" borderId="2" xfId="19" applyFont="1" applyFill="1">
      <alignment horizontal="left" vertical="top" shrinkToFi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49" fontId="8" fillId="0" borderId="2" xfId="8" applyNumberFormat="1" applyFont="1" applyProtection="1">
      <alignment horizontal="center" vertical="center" wrapText="1"/>
    </xf>
    <xf numFmtId="49" fontId="8" fillId="0" borderId="2" xfId="8" applyNumberFormat="1" applyFont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2" applyFont="1">
      <alignment horizontal="center" vertical="center" wrapText="1"/>
    </xf>
    <xf numFmtId="0" fontId="7" fillId="0" borderId="1" xfId="4" applyNumberFormat="1" applyFont="1" applyAlignment="1" applyProtection="1">
      <alignment horizontal="center"/>
    </xf>
    <xf numFmtId="0" fontId="7" fillId="0" borderId="1" xfId="3" applyNumberFormat="1" applyFont="1" applyAlignment="1" applyProtection="1">
      <alignment horizontal="center" wrapText="1"/>
    </xf>
    <xf numFmtId="0" fontId="5" fillId="0" borderId="7" xfId="5" applyFont="1" applyBorder="1" applyAlignment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showGridLines="0" showZeros="0" tabSelected="1" view="pageBreakPreview" zoomScaleSheetLayoutView="100" workbookViewId="0">
      <pane ySplit="7" topLeftCell="A8" activePane="bottomLeft" state="frozen"/>
      <selection pane="bottomLeft" activeCell="I3" sqref="I3"/>
    </sheetView>
  </sheetViews>
  <sheetFormatPr defaultRowHeight="15" outlineLevelRow="4"/>
  <cols>
    <col min="1" max="1" width="9.140625" style="4" hidden="1"/>
    <col min="2" max="2" width="47.7109375" style="4" customWidth="1"/>
    <col min="3" max="3" width="21.7109375" style="27" customWidth="1"/>
    <col min="4" max="6" width="15.7109375" style="4" customWidth="1"/>
    <col min="7" max="7" width="14.28515625" style="12" customWidth="1"/>
    <col min="8" max="8" width="9.140625" style="4" customWidth="1"/>
    <col min="9" max="16384" width="9.140625" style="4"/>
  </cols>
  <sheetData>
    <row r="1" spans="1:8" ht="51" customHeight="1">
      <c r="A1" s="1"/>
      <c r="B1" s="2"/>
      <c r="C1" s="24"/>
      <c r="D1" s="2"/>
      <c r="E1" s="37" t="s">
        <v>103</v>
      </c>
      <c r="F1" s="37"/>
      <c r="G1" s="37"/>
      <c r="H1" s="3"/>
    </row>
    <row r="2" spans="1:8">
      <c r="A2" s="1"/>
      <c r="B2" s="2"/>
      <c r="C2" s="24"/>
      <c r="D2" s="2"/>
      <c r="E2" s="2"/>
      <c r="F2" s="2"/>
      <c r="G2" s="9"/>
      <c r="H2" s="3"/>
    </row>
    <row r="3" spans="1:8" ht="29.25" customHeight="1">
      <c r="A3" s="53" t="s">
        <v>101</v>
      </c>
      <c r="B3" s="53"/>
      <c r="C3" s="53"/>
      <c r="D3" s="53"/>
      <c r="E3" s="53"/>
      <c r="F3" s="53"/>
      <c r="G3" s="53"/>
      <c r="H3" s="3"/>
    </row>
    <row r="4" spans="1:8" ht="15.75" customHeight="1">
      <c r="A4" s="52"/>
      <c r="B4" s="52"/>
      <c r="C4" s="52"/>
      <c r="D4" s="52"/>
      <c r="E4" s="52"/>
      <c r="F4" s="52"/>
      <c r="G4" s="52"/>
      <c r="H4" s="3"/>
    </row>
    <row r="5" spans="1:8" ht="12.75" customHeight="1">
      <c r="A5" s="22" t="s">
        <v>0</v>
      </c>
      <c r="B5" s="54" t="s">
        <v>94</v>
      </c>
      <c r="C5" s="54"/>
      <c r="D5" s="54"/>
      <c r="E5" s="54"/>
      <c r="F5" s="54"/>
      <c r="G5" s="23"/>
      <c r="H5" s="3"/>
    </row>
    <row r="6" spans="1:8" ht="30" customHeight="1">
      <c r="A6" s="44" t="s">
        <v>1</v>
      </c>
      <c r="B6" s="46" t="s">
        <v>2</v>
      </c>
      <c r="C6" s="48" t="s">
        <v>3</v>
      </c>
      <c r="D6" s="50" t="s">
        <v>4</v>
      </c>
      <c r="E6" s="50" t="s">
        <v>5</v>
      </c>
      <c r="F6" s="38" t="s">
        <v>91</v>
      </c>
      <c r="G6" s="38" t="s">
        <v>92</v>
      </c>
      <c r="H6" s="3"/>
    </row>
    <row r="7" spans="1:8">
      <c r="A7" s="45"/>
      <c r="B7" s="47"/>
      <c r="C7" s="49"/>
      <c r="D7" s="51"/>
      <c r="E7" s="51"/>
      <c r="F7" s="39"/>
      <c r="G7" s="39"/>
      <c r="H7" s="3"/>
    </row>
    <row r="8" spans="1:8">
      <c r="A8" s="13"/>
      <c r="B8" s="14">
        <v>1</v>
      </c>
      <c r="C8" s="15" t="s">
        <v>93</v>
      </c>
      <c r="D8" s="16">
        <v>3</v>
      </c>
      <c r="E8" s="16">
        <v>4</v>
      </c>
      <c r="F8" s="17">
        <v>5</v>
      </c>
      <c r="G8" s="17">
        <v>6</v>
      </c>
      <c r="H8" s="3"/>
    </row>
    <row r="9" spans="1:8">
      <c r="A9" s="5" t="s">
        <v>6</v>
      </c>
      <c r="B9" s="33" t="s">
        <v>7</v>
      </c>
      <c r="C9" s="34" t="s">
        <v>6</v>
      </c>
      <c r="D9" s="35">
        <v>10787986</v>
      </c>
      <c r="E9" s="35">
        <v>10977986</v>
      </c>
      <c r="F9" s="35">
        <v>5086752.37</v>
      </c>
      <c r="G9" s="36">
        <f>F9/E9*100</f>
        <v>46.33593420505364</v>
      </c>
      <c r="H9" s="3"/>
    </row>
    <row r="10" spans="1:8" outlineLevel="1">
      <c r="A10" s="5" t="s">
        <v>8</v>
      </c>
      <c r="B10" s="6" t="s">
        <v>9</v>
      </c>
      <c r="C10" s="25" t="s">
        <v>8</v>
      </c>
      <c r="D10" s="8">
        <v>443335</v>
      </c>
      <c r="E10" s="8">
        <v>443335</v>
      </c>
      <c r="F10" s="8">
        <v>293797</v>
      </c>
      <c r="G10" s="19">
        <f t="shared" ref="G10:G53" si="0">F10/E10*100</f>
        <v>66.269750865598255</v>
      </c>
      <c r="H10" s="3"/>
    </row>
    <row r="11" spans="1:8" outlineLevel="2">
      <c r="A11" s="5" t="s">
        <v>10</v>
      </c>
      <c r="B11" s="6" t="s">
        <v>11</v>
      </c>
      <c r="C11" s="25" t="s">
        <v>10</v>
      </c>
      <c r="D11" s="8">
        <v>443335</v>
      </c>
      <c r="E11" s="8">
        <v>443335</v>
      </c>
      <c r="F11" s="8">
        <v>293797</v>
      </c>
      <c r="G11" s="19">
        <f t="shared" si="0"/>
        <v>66.269750865598255</v>
      </c>
      <c r="H11" s="3"/>
    </row>
    <row r="12" spans="1:8" ht="76.5" outlineLevel="4">
      <c r="A12" s="5" t="s">
        <v>12</v>
      </c>
      <c r="B12" s="6" t="s">
        <v>13</v>
      </c>
      <c r="C12" s="25" t="s">
        <v>12</v>
      </c>
      <c r="D12" s="8">
        <v>443335</v>
      </c>
      <c r="E12" s="8">
        <v>443335</v>
      </c>
      <c r="F12" s="8">
        <v>284845.46000000002</v>
      </c>
      <c r="G12" s="19">
        <f t="shared" si="0"/>
        <v>64.250614095435736</v>
      </c>
      <c r="H12" s="3"/>
    </row>
    <row r="13" spans="1:8" ht="89.25" outlineLevel="4">
      <c r="A13" s="5" t="s">
        <v>14</v>
      </c>
      <c r="B13" s="6" t="s">
        <v>15</v>
      </c>
      <c r="C13" s="25" t="s">
        <v>14</v>
      </c>
      <c r="D13" s="8">
        <v>0</v>
      </c>
      <c r="E13" s="8">
        <v>0</v>
      </c>
      <c r="F13" s="8">
        <v>2449.66</v>
      </c>
      <c r="G13" s="19"/>
      <c r="H13" s="3"/>
    </row>
    <row r="14" spans="1:8" ht="63.75" outlineLevel="4">
      <c r="A14" s="5" t="s">
        <v>16</v>
      </c>
      <c r="B14" s="6" t="s">
        <v>17</v>
      </c>
      <c r="C14" s="25" t="s">
        <v>16</v>
      </c>
      <c r="D14" s="8">
        <v>0</v>
      </c>
      <c r="E14" s="8">
        <v>0</v>
      </c>
      <c r="F14" s="8">
        <v>466.24</v>
      </c>
      <c r="G14" s="19"/>
      <c r="H14" s="3"/>
    </row>
    <row r="15" spans="1:8" ht="102" outlineLevel="3">
      <c r="A15" s="5" t="s">
        <v>18</v>
      </c>
      <c r="B15" s="6" t="s">
        <v>19</v>
      </c>
      <c r="C15" s="25" t="s">
        <v>18</v>
      </c>
      <c r="D15" s="8">
        <v>0</v>
      </c>
      <c r="E15" s="8">
        <v>0</v>
      </c>
      <c r="F15" s="8">
        <v>182.26</v>
      </c>
      <c r="G15" s="19"/>
      <c r="H15" s="3"/>
    </row>
    <row r="16" spans="1:8" ht="102" outlineLevel="4">
      <c r="A16" s="5" t="s">
        <v>20</v>
      </c>
      <c r="B16" s="6" t="s">
        <v>21</v>
      </c>
      <c r="C16" s="25" t="s">
        <v>20</v>
      </c>
      <c r="D16" s="8">
        <v>0</v>
      </c>
      <c r="E16" s="8">
        <v>0</v>
      </c>
      <c r="F16" s="8">
        <v>182.26</v>
      </c>
      <c r="G16" s="19"/>
      <c r="H16" s="3"/>
    </row>
    <row r="17" spans="1:8" ht="38.25" outlineLevel="4">
      <c r="A17" s="5" t="s">
        <v>22</v>
      </c>
      <c r="B17" s="6" t="s">
        <v>23</v>
      </c>
      <c r="C17" s="25" t="s">
        <v>22</v>
      </c>
      <c r="D17" s="8">
        <v>0</v>
      </c>
      <c r="E17" s="8">
        <v>0</v>
      </c>
      <c r="F17" s="8">
        <v>5549.79</v>
      </c>
      <c r="G17" s="19"/>
      <c r="H17" s="3"/>
    </row>
    <row r="18" spans="1:8" ht="51" outlineLevel="4">
      <c r="A18" s="5" t="s">
        <v>24</v>
      </c>
      <c r="B18" s="6" t="s">
        <v>25</v>
      </c>
      <c r="C18" s="25" t="s">
        <v>24</v>
      </c>
      <c r="D18" s="8">
        <v>0</v>
      </c>
      <c r="E18" s="8">
        <v>0</v>
      </c>
      <c r="F18" s="8">
        <v>194.05</v>
      </c>
      <c r="G18" s="19"/>
      <c r="H18" s="3"/>
    </row>
    <row r="19" spans="1:8" ht="38.25" outlineLevel="4">
      <c r="A19" s="5" t="s">
        <v>26</v>
      </c>
      <c r="B19" s="6" t="s">
        <v>27</v>
      </c>
      <c r="C19" s="25" t="s">
        <v>26</v>
      </c>
      <c r="D19" s="8">
        <v>0</v>
      </c>
      <c r="E19" s="8">
        <v>0</v>
      </c>
      <c r="F19" s="8">
        <v>109.54</v>
      </c>
      <c r="G19" s="19"/>
      <c r="H19" s="3"/>
    </row>
    <row r="20" spans="1:8" outlineLevel="1">
      <c r="A20" s="5" t="s">
        <v>28</v>
      </c>
      <c r="B20" s="6" t="s">
        <v>29</v>
      </c>
      <c r="C20" s="25" t="s">
        <v>28</v>
      </c>
      <c r="D20" s="8">
        <v>794651</v>
      </c>
      <c r="E20" s="8">
        <v>794651</v>
      </c>
      <c r="F20" s="8">
        <v>2243500.96</v>
      </c>
      <c r="G20" s="19">
        <f t="shared" si="0"/>
        <v>282.32531765517189</v>
      </c>
      <c r="H20" s="3"/>
    </row>
    <row r="21" spans="1:8" ht="25.5" outlineLevel="2">
      <c r="A21" s="5" t="s">
        <v>30</v>
      </c>
      <c r="B21" s="6" t="s">
        <v>31</v>
      </c>
      <c r="C21" s="25" t="s">
        <v>30</v>
      </c>
      <c r="D21" s="8">
        <v>794651</v>
      </c>
      <c r="E21" s="8">
        <v>794651</v>
      </c>
      <c r="F21" s="8">
        <v>2243500.96</v>
      </c>
      <c r="G21" s="19">
        <f t="shared" si="0"/>
        <v>282.32531765517189</v>
      </c>
      <c r="H21" s="3"/>
    </row>
    <row r="22" spans="1:8" ht="38.25" outlineLevel="4">
      <c r="A22" s="5" t="s">
        <v>32</v>
      </c>
      <c r="B22" s="6" t="s">
        <v>33</v>
      </c>
      <c r="C22" s="25" t="s">
        <v>32</v>
      </c>
      <c r="D22" s="8">
        <v>509651</v>
      </c>
      <c r="E22" s="8">
        <v>509651</v>
      </c>
      <c r="F22" s="8">
        <v>2030178.5</v>
      </c>
      <c r="G22" s="19">
        <f t="shared" si="0"/>
        <v>398.34680987577775</v>
      </c>
      <c r="H22" s="3"/>
    </row>
    <row r="23" spans="1:8" ht="38.25" outlineLevel="4">
      <c r="A23" s="5" t="s">
        <v>34</v>
      </c>
      <c r="B23" s="6" t="s">
        <v>35</v>
      </c>
      <c r="C23" s="25" t="s">
        <v>34</v>
      </c>
      <c r="D23" s="8">
        <v>0</v>
      </c>
      <c r="E23" s="8">
        <v>0</v>
      </c>
      <c r="F23" s="8">
        <v>55745.17</v>
      </c>
      <c r="G23" s="19"/>
      <c r="H23" s="3"/>
    </row>
    <row r="24" spans="1:8" ht="38.25" outlineLevel="4">
      <c r="A24" s="5" t="s">
        <v>36</v>
      </c>
      <c r="B24" s="6" t="s">
        <v>37</v>
      </c>
      <c r="C24" s="25" t="s">
        <v>36</v>
      </c>
      <c r="D24" s="8">
        <v>0</v>
      </c>
      <c r="E24" s="8">
        <v>0</v>
      </c>
      <c r="F24" s="8">
        <v>4356</v>
      </c>
      <c r="G24" s="19"/>
      <c r="H24" s="3"/>
    </row>
    <row r="25" spans="1:8" ht="38.25" outlineLevel="3">
      <c r="A25" s="5" t="s">
        <v>38</v>
      </c>
      <c r="B25" s="6" t="s">
        <v>39</v>
      </c>
      <c r="C25" s="25" t="s">
        <v>38</v>
      </c>
      <c r="D25" s="8">
        <v>285000</v>
      </c>
      <c r="E25" s="8">
        <v>285000</v>
      </c>
      <c r="F25" s="8">
        <v>153221.29</v>
      </c>
      <c r="G25" s="19">
        <f t="shared" si="0"/>
        <v>53.761856140350886</v>
      </c>
      <c r="H25" s="3"/>
    </row>
    <row r="26" spans="1:8" ht="38.25" outlineLevel="4">
      <c r="A26" s="5" t="s">
        <v>40</v>
      </c>
      <c r="B26" s="6" t="s">
        <v>37</v>
      </c>
      <c r="C26" s="25" t="s">
        <v>40</v>
      </c>
      <c r="D26" s="8">
        <v>285000</v>
      </c>
      <c r="E26" s="8">
        <v>285000</v>
      </c>
      <c r="F26" s="8">
        <v>146365.56</v>
      </c>
      <c r="G26" s="19">
        <f t="shared" si="0"/>
        <v>51.356336842105264</v>
      </c>
      <c r="H26" s="3"/>
    </row>
    <row r="27" spans="1:8" ht="51" outlineLevel="4">
      <c r="A27" s="5" t="s">
        <v>41</v>
      </c>
      <c r="B27" s="6" t="s">
        <v>42</v>
      </c>
      <c r="C27" s="25" t="s">
        <v>41</v>
      </c>
      <c r="D27" s="8">
        <v>0</v>
      </c>
      <c r="E27" s="8">
        <v>0</v>
      </c>
      <c r="F27" s="8">
        <v>6855.73</v>
      </c>
      <c r="G27" s="19"/>
      <c r="H27" s="3"/>
    </row>
    <row r="28" spans="1:8" outlineLevel="1">
      <c r="A28" s="5" t="s">
        <v>43</v>
      </c>
      <c r="B28" s="6" t="s">
        <v>44</v>
      </c>
      <c r="C28" s="25" t="s">
        <v>43</v>
      </c>
      <c r="D28" s="8">
        <v>9550000</v>
      </c>
      <c r="E28" s="8">
        <v>9550000</v>
      </c>
      <c r="F28" s="8">
        <v>2359454.41</v>
      </c>
      <c r="G28" s="19">
        <f t="shared" si="0"/>
        <v>24.706328900523562</v>
      </c>
      <c r="H28" s="3"/>
    </row>
    <row r="29" spans="1:8" outlineLevel="2">
      <c r="A29" s="5" t="s">
        <v>45</v>
      </c>
      <c r="B29" s="6" t="s">
        <v>46</v>
      </c>
      <c r="C29" s="25" t="s">
        <v>45</v>
      </c>
      <c r="D29" s="8">
        <v>600000</v>
      </c>
      <c r="E29" s="8">
        <v>600000</v>
      </c>
      <c r="F29" s="8">
        <v>291745.45</v>
      </c>
      <c r="G29" s="19">
        <f t="shared" si="0"/>
        <v>48.62424166666667</v>
      </c>
      <c r="H29" s="3"/>
    </row>
    <row r="30" spans="1:8" ht="51" outlineLevel="4">
      <c r="A30" s="5" t="s">
        <v>47</v>
      </c>
      <c r="B30" s="6" t="s">
        <v>48</v>
      </c>
      <c r="C30" s="25" t="s">
        <v>47</v>
      </c>
      <c r="D30" s="8">
        <v>600000</v>
      </c>
      <c r="E30" s="8">
        <v>600000</v>
      </c>
      <c r="F30" s="8">
        <v>286755.12</v>
      </c>
      <c r="G30" s="19">
        <f t="shared" si="0"/>
        <v>47.792519999999996</v>
      </c>
      <c r="H30" s="3"/>
    </row>
    <row r="31" spans="1:8" ht="51" outlineLevel="4">
      <c r="A31" s="5" t="s">
        <v>49</v>
      </c>
      <c r="B31" s="6" t="s">
        <v>50</v>
      </c>
      <c r="C31" s="25" t="s">
        <v>49</v>
      </c>
      <c r="D31" s="8">
        <v>0</v>
      </c>
      <c r="E31" s="8">
        <v>0</v>
      </c>
      <c r="F31" s="8">
        <v>4990.95</v>
      </c>
      <c r="G31" s="19"/>
      <c r="H31" s="3"/>
    </row>
    <row r="32" spans="1:8" ht="25.5" outlineLevel="4">
      <c r="A32" s="5" t="s">
        <v>51</v>
      </c>
      <c r="B32" s="6" t="s">
        <v>52</v>
      </c>
      <c r="C32" s="25" t="s">
        <v>51</v>
      </c>
      <c r="D32" s="8">
        <v>0</v>
      </c>
      <c r="E32" s="8">
        <v>0</v>
      </c>
      <c r="F32" s="8">
        <v>-0.62</v>
      </c>
      <c r="G32" s="19"/>
      <c r="H32" s="3"/>
    </row>
    <row r="33" spans="1:8" outlineLevel="2">
      <c r="A33" s="5" t="s">
        <v>53</v>
      </c>
      <c r="B33" s="6" t="s">
        <v>54</v>
      </c>
      <c r="C33" s="25" t="s">
        <v>53</v>
      </c>
      <c r="D33" s="8">
        <v>8950000</v>
      </c>
      <c r="E33" s="8">
        <v>8950000</v>
      </c>
      <c r="F33" s="8">
        <v>2067708.96</v>
      </c>
      <c r="G33" s="19">
        <f t="shared" si="0"/>
        <v>23.102893407821227</v>
      </c>
      <c r="H33" s="3"/>
    </row>
    <row r="34" spans="1:8" outlineLevel="3">
      <c r="A34" s="5" t="s">
        <v>55</v>
      </c>
      <c r="B34" s="6" t="s">
        <v>56</v>
      </c>
      <c r="C34" s="25" t="s">
        <v>55</v>
      </c>
      <c r="D34" s="8">
        <v>2300000</v>
      </c>
      <c r="E34" s="8">
        <v>2300000</v>
      </c>
      <c r="F34" s="8">
        <v>1475325.01</v>
      </c>
      <c r="G34" s="19">
        <f t="shared" si="0"/>
        <v>64.14456565217391</v>
      </c>
      <c r="H34" s="3"/>
    </row>
    <row r="35" spans="1:8" ht="38.25" outlineLevel="4">
      <c r="A35" s="5" t="s">
        <v>57</v>
      </c>
      <c r="B35" s="6" t="s">
        <v>58</v>
      </c>
      <c r="C35" s="25" t="s">
        <v>57</v>
      </c>
      <c r="D35" s="8">
        <v>2300000</v>
      </c>
      <c r="E35" s="8">
        <v>2300000</v>
      </c>
      <c r="F35" s="8">
        <v>1471544.44</v>
      </c>
      <c r="G35" s="19">
        <f t="shared" si="0"/>
        <v>63.980193043478259</v>
      </c>
      <c r="H35" s="3"/>
    </row>
    <row r="36" spans="1:8" ht="38.25" outlineLevel="4">
      <c r="A36" s="5" t="s">
        <v>59</v>
      </c>
      <c r="B36" s="6" t="s">
        <v>58</v>
      </c>
      <c r="C36" s="25" t="s">
        <v>59</v>
      </c>
      <c r="D36" s="8">
        <v>0</v>
      </c>
      <c r="E36" s="8">
        <v>0</v>
      </c>
      <c r="F36" s="8">
        <v>3780.57</v>
      </c>
      <c r="G36" s="19"/>
      <c r="H36" s="3"/>
    </row>
    <row r="37" spans="1:8" outlineLevel="3">
      <c r="A37" s="5" t="s">
        <v>60</v>
      </c>
      <c r="B37" s="6" t="s">
        <v>61</v>
      </c>
      <c r="C37" s="25" t="s">
        <v>60</v>
      </c>
      <c r="D37" s="8">
        <v>6650000</v>
      </c>
      <c r="E37" s="8">
        <v>6650000</v>
      </c>
      <c r="F37" s="8">
        <v>592383.94999999995</v>
      </c>
      <c r="G37" s="19">
        <f t="shared" si="0"/>
        <v>8.9080293233082699</v>
      </c>
      <c r="H37" s="3"/>
    </row>
    <row r="38" spans="1:8" ht="38.25" outlineLevel="4">
      <c r="A38" s="5" t="s">
        <v>62</v>
      </c>
      <c r="B38" s="6" t="s">
        <v>102</v>
      </c>
      <c r="C38" s="25" t="s">
        <v>62</v>
      </c>
      <c r="D38" s="8">
        <v>6650000</v>
      </c>
      <c r="E38" s="8">
        <v>6650000</v>
      </c>
      <c r="F38" s="8">
        <v>567168.98</v>
      </c>
      <c r="G38" s="19">
        <f t="shared" si="0"/>
        <v>8.5288568421052631</v>
      </c>
      <c r="H38" s="3"/>
    </row>
    <row r="39" spans="1:8" ht="51" outlineLevel="4">
      <c r="A39" s="5" t="s">
        <v>63</v>
      </c>
      <c r="B39" s="6" t="s">
        <v>64</v>
      </c>
      <c r="C39" s="25" t="s">
        <v>63</v>
      </c>
      <c r="D39" s="8">
        <v>0</v>
      </c>
      <c r="E39" s="8">
        <v>0</v>
      </c>
      <c r="F39" s="8">
        <v>25214.97</v>
      </c>
      <c r="G39" s="19"/>
      <c r="H39" s="3"/>
    </row>
    <row r="40" spans="1:8" outlineLevel="1">
      <c r="A40" s="5" t="s">
        <v>65</v>
      </c>
      <c r="B40" s="6" t="s">
        <v>66</v>
      </c>
      <c r="C40" s="25" t="s">
        <v>65</v>
      </c>
      <c r="D40" s="8">
        <v>0</v>
      </c>
      <c r="E40" s="8">
        <v>190000</v>
      </c>
      <c r="F40" s="8">
        <v>190000</v>
      </c>
      <c r="G40" s="19">
        <f t="shared" si="0"/>
        <v>100</v>
      </c>
      <c r="H40" s="3"/>
    </row>
    <row r="41" spans="1:8" outlineLevel="2">
      <c r="A41" s="5" t="s">
        <v>67</v>
      </c>
      <c r="B41" s="6" t="s">
        <v>68</v>
      </c>
      <c r="C41" s="25" t="s">
        <v>67</v>
      </c>
      <c r="D41" s="8">
        <v>0</v>
      </c>
      <c r="E41" s="8">
        <v>190000</v>
      </c>
      <c r="F41" s="8">
        <v>190000</v>
      </c>
      <c r="G41" s="19">
        <f t="shared" si="0"/>
        <v>100</v>
      </c>
      <c r="H41" s="3"/>
    </row>
    <row r="42" spans="1:8" ht="38.25" outlineLevel="4">
      <c r="A42" s="5" t="s">
        <v>69</v>
      </c>
      <c r="B42" s="6" t="s">
        <v>70</v>
      </c>
      <c r="C42" s="25" t="s">
        <v>69</v>
      </c>
      <c r="D42" s="8">
        <v>0</v>
      </c>
      <c r="E42" s="8">
        <v>190000</v>
      </c>
      <c r="F42" s="8">
        <v>190000</v>
      </c>
      <c r="G42" s="19">
        <f t="shared" si="0"/>
        <v>100</v>
      </c>
      <c r="H42" s="3"/>
    </row>
    <row r="43" spans="1:8">
      <c r="A43" s="5" t="s">
        <v>71</v>
      </c>
      <c r="B43" s="30" t="s">
        <v>72</v>
      </c>
      <c r="C43" s="31" t="s">
        <v>71</v>
      </c>
      <c r="D43" s="32">
        <v>1897969</v>
      </c>
      <c r="E43" s="32">
        <v>3202469</v>
      </c>
      <c r="F43" s="32">
        <v>2615576.7999999998</v>
      </c>
      <c r="G43" s="18">
        <f t="shared" si="0"/>
        <v>81.673758590637405</v>
      </c>
      <c r="H43" s="3"/>
    </row>
    <row r="44" spans="1:8" ht="38.25" outlineLevel="1">
      <c r="A44" s="5" t="s">
        <v>73</v>
      </c>
      <c r="B44" s="6" t="s">
        <v>74</v>
      </c>
      <c r="C44" s="25" t="s">
        <v>73</v>
      </c>
      <c r="D44" s="8">
        <v>1897969</v>
      </c>
      <c r="E44" s="8">
        <v>3202469</v>
      </c>
      <c r="F44" s="8">
        <v>2615576.7999999998</v>
      </c>
      <c r="G44" s="19">
        <f t="shared" si="0"/>
        <v>81.673758590637405</v>
      </c>
      <c r="H44" s="3"/>
    </row>
    <row r="45" spans="1:8" ht="25.5" outlineLevel="2">
      <c r="A45" s="5" t="s">
        <v>75</v>
      </c>
      <c r="B45" s="28" t="s">
        <v>95</v>
      </c>
      <c r="C45" s="29" t="s">
        <v>96</v>
      </c>
      <c r="D45" s="8">
        <f>D46</f>
        <v>1675088</v>
      </c>
      <c r="E45" s="8">
        <f t="shared" ref="E45:F45" si="1">E46</f>
        <v>1675088</v>
      </c>
      <c r="F45" s="8">
        <f t="shared" si="1"/>
        <v>1255815</v>
      </c>
      <c r="G45" s="19">
        <f t="shared" si="0"/>
        <v>74.970091123570825</v>
      </c>
      <c r="H45" s="3"/>
    </row>
    <row r="46" spans="1:8" ht="25.5" outlineLevel="4">
      <c r="A46" s="5" t="s">
        <v>76</v>
      </c>
      <c r="B46" s="6" t="s">
        <v>77</v>
      </c>
      <c r="C46" s="25" t="s">
        <v>76</v>
      </c>
      <c r="D46" s="8">
        <v>1675088</v>
      </c>
      <c r="E46" s="8">
        <v>1675088</v>
      </c>
      <c r="F46" s="8">
        <v>1255815</v>
      </c>
      <c r="G46" s="19">
        <f t="shared" si="0"/>
        <v>74.970091123570825</v>
      </c>
      <c r="H46" s="3"/>
    </row>
    <row r="47" spans="1:8" ht="25.5" outlineLevel="2">
      <c r="A47" s="5" t="s">
        <v>78</v>
      </c>
      <c r="B47" s="28" t="s">
        <v>97</v>
      </c>
      <c r="C47" s="29" t="s">
        <v>98</v>
      </c>
      <c r="D47" s="8">
        <f>D48</f>
        <v>0</v>
      </c>
      <c r="E47" s="8">
        <f t="shared" ref="E47:F47" si="2">E48</f>
        <v>1300000</v>
      </c>
      <c r="F47" s="8">
        <f t="shared" si="2"/>
        <v>1213599.28</v>
      </c>
      <c r="G47" s="19">
        <f t="shared" si="0"/>
        <v>93.35379076923077</v>
      </c>
      <c r="H47" s="3"/>
    </row>
    <row r="48" spans="1:8" ht="51" outlineLevel="4">
      <c r="A48" s="5" t="s">
        <v>79</v>
      </c>
      <c r="B48" s="6" t="s">
        <v>80</v>
      </c>
      <c r="C48" s="25" t="s">
        <v>79</v>
      </c>
      <c r="D48" s="8">
        <v>0</v>
      </c>
      <c r="E48" s="8">
        <v>1300000</v>
      </c>
      <c r="F48" s="8">
        <v>1213599.28</v>
      </c>
      <c r="G48" s="19">
        <f t="shared" si="0"/>
        <v>93.35379076923077</v>
      </c>
      <c r="H48" s="3"/>
    </row>
    <row r="49" spans="1:8" ht="25.5" outlineLevel="2">
      <c r="A49" s="5" t="s">
        <v>81</v>
      </c>
      <c r="B49" s="6" t="s">
        <v>82</v>
      </c>
      <c r="C49" s="25" t="s">
        <v>81</v>
      </c>
      <c r="D49" s="8">
        <f>D50+D51</f>
        <v>129137</v>
      </c>
      <c r="E49" s="8">
        <f t="shared" ref="E49:F49" si="3">E50+E51</f>
        <v>133637</v>
      </c>
      <c r="F49" s="8">
        <f t="shared" si="3"/>
        <v>80281.320000000007</v>
      </c>
      <c r="G49" s="19">
        <f t="shared" si="0"/>
        <v>60.074171075375837</v>
      </c>
      <c r="H49" s="3"/>
    </row>
    <row r="50" spans="1:8" ht="76.5" outlineLevel="4">
      <c r="A50" s="5" t="s">
        <v>83</v>
      </c>
      <c r="B50" s="6" t="s">
        <v>84</v>
      </c>
      <c r="C50" s="25" t="s">
        <v>83</v>
      </c>
      <c r="D50" s="8">
        <v>3537</v>
      </c>
      <c r="E50" s="8">
        <v>3537</v>
      </c>
      <c r="F50" s="8">
        <v>0</v>
      </c>
      <c r="G50" s="19">
        <f t="shared" si="0"/>
        <v>0</v>
      </c>
      <c r="H50" s="3"/>
    </row>
    <row r="51" spans="1:8" ht="38.25" outlineLevel="4">
      <c r="A51" s="5" t="s">
        <v>85</v>
      </c>
      <c r="B51" s="6" t="s">
        <v>86</v>
      </c>
      <c r="C51" s="25" t="s">
        <v>85</v>
      </c>
      <c r="D51" s="8">
        <v>125600</v>
      </c>
      <c r="E51" s="8">
        <v>130100</v>
      </c>
      <c r="F51" s="8">
        <v>80281.320000000007</v>
      </c>
      <c r="G51" s="19">
        <f t="shared" si="0"/>
        <v>61.707394312067642</v>
      </c>
      <c r="H51" s="3"/>
    </row>
    <row r="52" spans="1:8" outlineLevel="2">
      <c r="A52" s="5" t="s">
        <v>87</v>
      </c>
      <c r="B52" s="28" t="s">
        <v>99</v>
      </c>
      <c r="C52" s="29" t="s">
        <v>100</v>
      </c>
      <c r="D52" s="8">
        <f>D53</f>
        <v>93744</v>
      </c>
      <c r="E52" s="8">
        <f t="shared" ref="E52:F52" si="4">E53</f>
        <v>93744</v>
      </c>
      <c r="F52" s="8">
        <f t="shared" si="4"/>
        <v>65881.2</v>
      </c>
      <c r="G52" s="19">
        <f t="shared" si="0"/>
        <v>70.277777777777771</v>
      </c>
      <c r="H52" s="3"/>
    </row>
    <row r="53" spans="1:8" ht="51" outlineLevel="4">
      <c r="A53" s="5" t="s">
        <v>88</v>
      </c>
      <c r="B53" s="6" t="s">
        <v>89</v>
      </c>
      <c r="C53" s="25" t="s">
        <v>88</v>
      </c>
      <c r="D53" s="8">
        <v>93744</v>
      </c>
      <c r="E53" s="8">
        <v>93744</v>
      </c>
      <c r="F53" s="8">
        <v>65881.2</v>
      </c>
      <c r="G53" s="19">
        <f t="shared" si="0"/>
        <v>70.277777777777771</v>
      </c>
      <c r="H53" s="3"/>
    </row>
    <row r="54" spans="1:8" ht="12.75" customHeight="1">
      <c r="A54" s="42" t="s">
        <v>90</v>
      </c>
      <c r="B54" s="43"/>
      <c r="C54" s="43"/>
      <c r="D54" s="20">
        <v>12685955</v>
      </c>
      <c r="E54" s="20">
        <v>14180455</v>
      </c>
      <c r="F54" s="20">
        <v>7702329.1699999999</v>
      </c>
      <c r="G54" s="21">
        <f>F54/E54*100</f>
        <v>54.316516430537668</v>
      </c>
      <c r="H54" s="3"/>
    </row>
    <row r="55" spans="1:8" ht="12.75" customHeight="1">
      <c r="A55" s="3"/>
      <c r="B55" s="3"/>
      <c r="C55" s="26"/>
      <c r="D55" s="3"/>
      <c r="E55" s="3"/>
      <c r="F55" s="3"/>
      <c r="G55" s="10"/>
      <c r="H55" s="3"/>
    </row>
    <row r="56" spans="1:8">
      <c r="A56" s="40"/>
      <c r="B56" s="41"/>
      <c r="C56" s="41"/>
      <c r="D56" s="41"/>
      <c r="E56" s="41"/>
      <c r="F56" s="7"/>
      <c r="G56" s="11"/>
      <c r="H56" s="3"/>
    </row>
  </sheetData>
  <mergeCells count="13">
    <mergeCell ref="E1:G1"/>
    <mergeCell ref="G6:G7"/>
    <mergeCell ref="A56:E56"/>
    <mergeCell ref="A54:C54"/>
    <mergeCell ref="A6:A7"/>
    <mergeCell ref="B6:B7"/>
    <mergeCell ref="C6:C7"/>
    <mergeCell ref="D6:D7"/>
    <mergeCell ref="E6:E7"/>
    <mergeCell ref="F6:F7"/>
    <mergeCell ref="A4:G4"/>
    <mergeCell ref="A3:G3"/>
    <mergeCell ref="B5:F5"/>
  </mergeCells>
  <pageMargins left="0.39374999999999999" right="0.39374999999999999" top="0.59027779999999996" bottom="0.59027779999999996" header="0.39374999999999999" footer="0.39374999999999999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13_6_01.02.2012_16:12:19&lt;/VariantName&gt;&#10;  &lt;VariantLink&gt;55080593&lt;/VariantLink&gt;&#10;  &lt;ReportCode&gt;EBBC7872632A48C8BC007DC482014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7D5CE24-2263-4B53-BD49-FAE5815F30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2022-11-15T06:45:36Z</cp:lastPrinted>
  <dcterms:created xsi:type="dcterms:W3CDTF">2022-10-20T06:05:04Z</dcterms:created>
  <dcterms:modified xsi:type="dcterms:W3CDTF">2022-11-15T06:45:39Z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user_13_6_01.02.2012_16_12_19.xlsx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