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70" windowWidth="28455" windowHeight="11955"/>
  </bookViews>
  <sheets>
    <sheet name="Документ" sheetId="2" r:id="rId1"/>
  </sheets>
  <definedNames>
    <definedName name="_xlnm.Print_Titles" localSheetId="0">Документ!$6:$8</definedName>
    <definedName name="_xlnm.Print_Area" localSheetId="0">Документ!$A$1:$E$99</definedName>
  </definedNames>
  <calcPr calcId="125725"/>
</workbook>
</file>

<file path=xl/calcChain.xml><?xml version="1.0" encoding="utf-8"?>
<calcChain xmlns="http://schemas.openxmlformats.org/spreadsheetml/2006/main">
  <c r="E16" i="2"/>
  <c r="E15" s="1"/>
  <c r="E14" s="1"/>
  <c r="D16"/>
  <c r="D15" s="1"/>
  <c r="D14" s="1"/>
  <c r="E95"/>
  <c r="E93"/>
  <c r="D95"/>
  <c r="D93"/>
  <c r="E88"/>
  <c r="E87" s="1"/>
  <c r="E86" s="1"/>
  <c r="D88"/>
  <c r="D87" s="1"/>
  <c r="D86" s="1"/>
  <c r="E84"/>
  <c r="E83" s="1"/>
  <c r="E82" s="1"/>
  <c r="D84"/>
  <c r="D83" s="1"/>
  <c r="D82" s="1"/>
  <c r="E80"/>
  <c r="E79" s="1"/>
  <c r="D80"/>
  <c r="D79" s="1"/>
  <c r="E77"/>
  <c r="E76" s="1"/>
  <c r="E75" s="1"/>
  <c r="D77"/>
  <c r="D76" s="1"/>
  <c r="E73"/>
  <c r="E72" s="1"/>
  <c r="D73"/>
  <c r="D72" s="1"/>
  <c r="E67"/>
  <c r="D67"/>
  <c r="E65"/>
  <c r="D65"/>
  <c r="E62"/>
  <c r="E61" s="1"/>
  <c r="D62"/>
  <c r="D61" s="1"/>
  <c r="E59"/>
  <c r="E58" s="1"/>
  <c r="D59"/>
  <c r="D58" s="1"/>
  <c r="E56"/>
  <c r="E55" s="1"/>
  <c r="D56"/>
  <c r="D55" s="1"/>
  <c r="E53"/>
  <c r="D53"/>
  <c r="E51"/>
  <c r="D51"/>
  <c r="E47"/>
  <c r="E46" s="1"/>
  <c r="E45" s="1"/>
  <c r="E44" s="1"/>
  <c r="D47"/>
  <c r="D46" s="1"/>
  <c r="D45" s="1"/>
  <c r="D44" s="1"/>
  <c r="E42"/>
  <c r="E41" s="1"/>
  <c r="E40" s="1"/>
  <c r="E39" s="1"/>
  <c r="D42"/>
  <c r="D41" s="1"/>
  <c r="D40" s="1"/>
  <c r="D39" s="1"/>
  <c r="E37"/>
  <c r="E36" s="1"/>
  <c r="E35" s="1"/>
  <c r="E34" s="1"/>
  <c r="E32"/>
  <c r="E30"/>
  <c r="D37"/>
  <c r="D36" s="1"/>
  <c r="D35" s="1"/>
  <c r="D34" s="1"/>
  <c r="D32"/>
  <c r="D30"/>
  <c r="E24"/>
  <c r="E23" s="1"/>
  <c r="E21"/>
  <c r="E20" s="1"/>
  <c r="E12"/>
  <c r="E11" s="1"/>
  <c r="E10" s="1"/>
  <c r="E9" s="1"/>
  <c r="D24"/>
  <c r="D23"/>
  <c r="D21"/>
  <c r="D20" s="1"/>
  <c r="D12"/>
  <c r="D11" s="1"/>
  <c r="D10" s="1"/>
  <c r="D9" s="1"/>
  <c r="E70"/>
  <c r="E69" s="1"/>
  <c r="D70"/>
  <c r="D69" s="1"/>
  <c r="E92" l="1"/>
  <c r="E91" s="1"/>
  <c r="E90" s="1"/>
  <c r="D92"/>
  <c r="D91" s="1"/>
  <c r="D90" s="1"/>
  <c r="D75"/>
  <c r="E64"/>
  <c r="D64"/>
  <c r="E50"/>
  <c r="D50"/>
  <c r="D49" s="1"/>
  <c r="E29"/>
  <c r="E28" s="1"/>
  <c r="E27" s="1"/>
  <c r="E26" s="1"/>
  <c r="D29"/>
  <c r="D28" s="1"/>
  <c r="D27" s="1"/>
  <c r="D26" s="1"/>
  <c r="D19"/>
  <c r="D18" s="1"/>
  <c r="E19"/>
  <c r="E18" s="1"/>
  <c r="D97" l="1"/>
  <c r="E49"/>
  <c r="E97" s="1"/>
</calcChain>
</file>

<file path=xl/sharedStrings.xml><?xml version="1.0" encoding="utf-8"?>
<sst xmlns="http://schemas.openxmlformats.org/spreadsheetml/2006/main" count="233" uniqueCount="111">
  <si>
    <t>(рублей)</t>
  </si>
  <si>
    <t>Наименование</t>
  </si>
  <si>
    <t>Целевая статья</t>
  </si>
  <si>
    <t>Группы и подгруппы видов расходов</t>
  </si>
  <si>
    <t>Муниципальная программа "Развитие потребительской кооперации в сельском поселении "Деревня Шумятино"</t>
  </si>
  <si>
    <t>01 0 00 00000</t>
  </si>
  <si>
    <t>Основное мероприятие  "Развитие потребительской кооперации"</t>
  </si>
  <si>
    <t>01 0 01 00000</t>
  </si>
  <si>
    <t>Субсидии отдельным общественным организациям и иным некоммерческим объединениям</t>
  </si>
  <si>
    <t>01 0 01 04000</t>
  </si>
  <si>
    <t>Предоставление субсидий бюджетным, автономным учреждениям и иным некоммерческим организациям</t>
  </si>
  <si>
    <t>600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</si>
  <si>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</si>
  <si>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</si>
  <si>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Муниципальная программа сельского поселения "Деревня Шумятино" Благоустройство территории сельском поселении "Деревня Шумятино"</t>
  </si>
  <si>
    <t>05 0 00 00000</t>
  </si>
  <si>
    <t>Основное мероприятие "Благоустройство территории сельского поселения"</t>
  </si>
  <si>
    <t>05 0 01 00000</t>
  </si>
  <si>
    <t>Уличное освещение</t>
  </si>
  <si>
    <t>05 0 01 01250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</si>
  <si>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</si>
  <si>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</si>
  <si>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</si>
  <si>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</si>
  <si>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Прочие мероприятия по благоустройству</t>
  </si>
  <si>
    <t>05 0 01 05250</t>
  </si>
  <si>
    <t>Муниципальная программа сельского поселения " Развитие культуры в сельском поселении "Деревня Шумятино"</t>
  </si>
  <si>
    <t>08 0 00 00000</t>
  </si>
  <si>
    <t>Подпрограмма "Развитие учреждений культуры"</t>
  </si>
  <si>
    <t>08 1 00 00000</t>
  </si>
  <si>
    <t>Основное мероприятие"Развитие учреждений культуры"</t>
  </si>
  <si>
    <t>08 1 01 00000</t>
  </si>
  <si>
    <t>Расходы на обеспечение деятельности муниципальных учреждений культуры</t>
  </si>
  <si>
    <t>08 1 01 00260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</si>
  <si>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</si>
  <si>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</si>
  <si>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казенных учреждений</t>
  </si>
  <si>
    <t>110</t>
  </si>
  <si>
    <t>Подпрограмма "Организация и проведение мероприятий в сфере культуры, искусства и кинематографии"</t>
  </si>
  <si>
    <t>08 2 00 00000</t>
  </si>
  <si>
    <t>Основное мероприятие "Организация и проведение мероприятий в сфере культуры, искусства и кинематографии"</t>
  </si>
  <si>
    <t>08 2 01 00000</t>
  </si>
  <si>
    <t>08 2 01 00260</t>
  </si>
  <si>
    <t>Подпрограмма "Благоустройство военно-мемориальных объектов"</t>
  </si>
  <si>
    <t>08 3 00 00000</t>
  </si>
  <si>
    <t>Основное мероприятие "Обеспечение сохранения,использования и популяризации объектов культурного наследия"</t>
  </si>
  <si>
    <t>08 3 01 00000</t>
  </si>
  <si>
    <t>Реализация мероприятий подпрограммы "Благоустройство военно-мемориальных объектов"</t>
  </si>
  <si>
    <t>08 3 01 00270</t>
  </si>
  <si>
    <t>Муниципальная программа "По вопросам обеспечения пожарной безопасности на территории сельского поселения "Деревня Шумятино"</t>
  </si>
  <si>
    <t>40 0 00 00000</t>
  </si>
  <si>
    <t>Основное мероприятие "По вопросам обеспечения пожарной безопасности на территории сельского поселения "Деревня Шумятино"</t>
  </si>
  <si>
    <t>40 0 01 00000</t>
  </si>
  <si>
    <t>Предупреждение и ликвидация последствий чрезвычайных ситуаций природного и техногенного характера, гражданская оборона</t>
  </si>
  <si>
    <t>40 0 01 01000</t>
  </si>
  <si>
    <t>Муниципальная программа сельского поселения "Деревня Шумятино" "Развитие муниципальной службы в сельском поселении "Деревня Шумятино"</t>
  </si>
  <si>
    <t>74 0 00 00000</t>
  </si>
  <si>
    <t>Центральный аппарат</t>
  </si>
  <si>
    <t>74 0 00 00400</t>
  </si>
  <si>
    <t>Расходы на выплаты персоналу государственных (муниципальных) органов</t>
  </si>
  <si>
    <t>120</t>
  </si>
  <si>
    <t>Глава местной администрации (исполнительно-распорядительного органа муниципального образования)</t>
  </si>
  <si>
    <t>74 0 00 00450</t>
  </si>
  <si>
    <t>Резервные фонды местного бюджета</t>
  </si>
  <si>
    <t>74 0 00 00600</t>
  </si>
  <si>
    <t>Иные бюджетные ассигнования</t>
  </si>
  <si>
    <t>800</t>
  </si>
  <si>
    <t>Резервные средства</t>
  </si>
  <si>
    <t>870</t>
  </si>
  <si>
    <t>Выполнение других обязательств государства</t>
  </si>
  <si>
    <t>74 0 00 00920</t>
  </si>
  <si>
    <t>Уплата налогов, сборов и иных платежей</t>
  </si>
  <si>
    <t>850</t>
  </si>
  <si>
    <t>Стимулирование глав администраций сельских поселений</t>
  </si>
  <si>
    <t>74 0 00 03000</t>
  </si>
  <si>
    <t>Обеспечение деятельности представительного органа сельского поселения</t>
  </si>
  <si>
    <t>81 0 00 00000</t>
  </si>
  <si>
    <t>81 0 00 00400</t>
  </si>
  <si>
    <t>Депутаты представительного органа муниципального образования</t>
  </si>
  <si>
    <t>81 0 00 00420</t>
  </si>
  <si>
    <t>Исполненеие переданых полномочий</t>
  </si>
  <si>
    <t>88 0 00 00000</t>
  </si>
  <si>
    <t>Осуществление государственных полномочий по созданию административных комиссий в муниципальных районах и городских округах Калужской области</t>
  </si>
  <si>
    <t>88 0 00 00900</t>
  </si>
  <si>
    <t>Непрограммные расходы сельского поселения</t>
  </si>
  <si>
    <t>90 0 00 00000</t>
  </si>
  <si>
    <t>Иные межбюджетные трансферты на осуществление переданных полномочий по осуществлению внешнего муниципального финансового контроля</t>
  </si>
  <si>
    <t>90 0 00 01500</t>
  </si>
  <si>
    <t>Межбюджетные трансферты</t>
  </si>
  <si>
    <t>500</t>
  </si>
  <si>
    <t>Иные межбюджетные трансферты</t>
  </si>
  <si>
    <t>540</t>
  </si>
  <si>
    <t>Непрограмные расходы федеральных органов исполнительной власти</t>
  </si>
  <si>
    <t>99 0 00 00000</t>
  </si>
  <si>
    <t>Непрограммные расходы федеральных органов исполнительной власти</t>
  </si>
  <si>
    <t>99 9 00 00000</t>
  </si>
  <si>
    <t>Осуществление первичного воинского учета органами местного самоуправления поселений, муниципальных и городских округов</t>
  </si>
  <si>
    <t>99 9 00 51180</t>
  </si>
  <si>
    <t>Всего</t>
  </si>
  <si>
    <t>74 0 00 00500</t>
  </si>
  <si>
    <t>Кадровый потенциал и повышение заинтересованности работников ОМС в повышении качества предоставляемых муниципальных услуг</t>
  </si>
  <si>
    <t>74 0 00 03002</t>
  </si>
  <si>
    <t>Средства, передаваемые поселениями на исполнение отдельных бюджетных полномочий финансового органа</t>
  </si>
  <si>
    <t>Приложение № 9 к решению Сельской Думы сельского поселения "Деревня Шумятино" "О бюджете сельского поселения "Деревня Шумятино" на 2024 год и плановый период 2025 и 2026 годов" 
от "___"_________ 2023 г. №____</t>
  </si>
  <si>
    <t>Распределение бюджетных ассигнований бюджета СП "Деревня Шумятино" по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бюджета на плановый период 2025 и 2026 годов</t>
  </si>
  <si>
    <t>Измененные бюджетные ассигнования на 2025 г.</t>
  </si>
  <si>
    <t>Бюджетные ассигнования на 2026 г.</t>
  </si>
  <si>
    <t>02 0 00 00000</t>
  </si>
  <si>
    <t>02 0 01 11050</t>
  </si>
  <si>
    <t>Муниципальная программа сельского поселения "Деревня Шумятино" "Развитие физической культуры и спорта в сельском поселении "Деревня Шумятино"</t>
  </si>
  <si>
    <t>Развитие физической культуры и спорта в сельском поселении "Деревня Шумятино"</t>
  </si>
</sst>
</file>

<file path=xl/styles.xml><?xml version="1.0" encoding="utf-8"?>
<styleSheet xmlns="http://schemas.openxmlformats.org/spreadsheetml/2006/main">
  <fonts count="13">
    <font>
      <sz val="11"/>
      <name val="Calibri"/>
      <family val="2"/>
      <scheme val="minor"/>
    </font>
    <font>
      <sz val="10"/>
      <color rgb="FF000000"/>
      <name val="Times New Roman"/>
    </font>
    <font>
      <sz val="11"/>
      <color rgb="FF000000"/>
      <name val="Calibri"/>
      <scheme val="minor"/>
    </font>
    <font>
      <b/>
      <sz val="12"/>
      <color rgb="FF000000"/>
      <name val="Times New Roman"/>
    </font>
    <font>
      <b/>
      <sz val="10"/>
      <color rgb="FF000000"/>
      <name val="Times New Roman"/>
    </font>
    <font>
      <sz val="11"/>
      <color rgb="FF000000"/>
      <name val="Times New Roman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b/>
      <sz val="11"/>
      <name val="Calibri"/>
      <family val="2"/>
      <scheme val="minor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6">
    <xf numFmtId="0" fontId="0" fillId="0" borderId="0"/>
    <xf numFmtId="0" fontId="1" fillId="0" borderId="1">
      <alignment horizontal="left" vertical="top" wrapText="1"/>
    </xf>
    <xf numFmtId="0" fontId="2" fillId="0" borderId="1"/>
    <xf numFmtId="0" fontId="1" fillId="0" borderId="1">
      <alignment horizontal="right" wrapText="1"/>
    </xf>
    <xf numFmtId="0" fontId="3" fillId="0" borderId="1">
      <alignment horizontal="center" wrapText="1"/>
    </xf>
    <xf numFmtId="0" fontId="1" fillId="0" borderId="1">
      <alignment wrapText="1"/>
    </xf>
    <xf numFmtId="0" fontId="1" fillId="0" borderId="1">
      <alignment horizontal="right"/>
    </xf>
    <xf numFmtId="0" fontId="4" fillId="0" borderId="2">
      <alignment horizontal="center" vertical="center" wrapText="1"/>
    </xf>
    <xf numFmtId="0" fontId="4" fillId="0" borderId="2">
      <alignment horizontal="center" vertical="center" shrinkToFit="1"/>
    </xf>
    <xf numFmtId="49" fontId="4" fillId="0" borderId="2">
      <alignment horizontal="left" vertical="top" wrapText="1"/>
    </xf>
    <xf numFmtId="49" fontId="4" fillId="0" borderId="2">
      <alignment horizontal="center" vertical="top" wrapText="1"/>
    </xf>
    <xf numFmtId="4" fontId="4" fillId="2" borderId="2">
      <alignment horizontal="right" vertical="top" shrinkToFit="1"/>
    </xf>
    <xf numFmtId="49" fontId="1" fillId="0" borderId="2">
      <alignment horizontal="left" vertical="top" wrapText="1"/>
    </xf>
    <xf numFmtId="49" fontId="1" fillId="0" borderId="2">
      <alignment horizontal="center" vertical="top" wrapText="1"/>
    </xf>
    <xf numFmtId="4" fontId="1" fillId="2" borderId="2">
      <alignment horizontal="right" vertical="top" shrinkToFit="1"/>
    </xf>
    <xf numFmtId="0" fontId="4" fillId="0" borderId="2">
      <alignment horizontal="left"/>
    </xf>
    <xf numFmtId="0" fontId="1" fillId="0" borderId="3"/>
    <xf numFmtId="0" fontId="1" fillId="0" borderId="1">
      <alignment horizontal="left" wrapText="1"/>
    </xf>
    <xf numFmtId="0" fontId="5" fillId="0" borderId="1"/>
    <xf numFmtId="0" fontId="8" fillId="0" borderId="0"/>
    <xf numFmtId="0" fontId="8" fillId="0" borderId="0"/>
    <xf numFmtId="0" fontId="8" fillId="0" borderId="0"/>
    <xf numFmtId="0" fontId="6" fillId="0" borderId="1"/>
    <xf numFmtId="0" fontId="6" fillId="0" borderId="1"/>
    <xf numFmtId="0" fontId="7" fillId="3" borderId="1"/>
    <xf numFmtId="0" fontId="3" fillId="0" borderId="1">
      <alignment horizontal="center"/>
    </xf>
  </cellStyleXfs>
  <cellXfs count="35">
    <xf numFmtId="0" fontId="0" fillId="0" borderId="0" xfId="0"/>
    <xf numFmtId="0" fontId="0" fillId="0" borderId="0" xfId="0" applyProtection="1">
      <protection locked="0"/>
    </xf>
    <xf numFmtId="0" fontId="2" fillId="0" borderId="1" xfId="2" applyNumberFormat="1" applyProtection="1"/>
    <xf numFmtId="0" fontId="4" fillId="0" borderId="2" xfId="8" applyNumberFormat="1" applyProtection="1">
      <alignment horizontal="center" vertical="center" shrinkToFit="1"/>
    </xf>
    <xf numFmtId="49" fontId="4" fillId="0" borderId="2" xfId="9" applyNumberFormat="1" applyProtection="1">
      <alignment horizontal="left" vertical="top" wrapText="1"/>
    </xf>
    <xf numFmtId="49" fontId="4" fillId="0" borderId="2" xfId="10" applyNumberFormat="1" applyProtection="1">
      <alignment horizontal="center" vertical="top" wrapText="1"/>
    </xf>
    <xf numFmtId="4" fontId="4" fillId="2" borderId="2" xfId="11" applyNumberFormat="1" applyProtection="1">
      <alignment horizontal="right" vertical="top" shrinkToFit="1"/>
    </xf>
    <xf numFmtId="49" fontId="1" fillId="0" borderId="2" xfId="12" applyNumberFormat="1" applyProtection="1">
      <alignment horizontal="left" vertical="top" wrapText="1"/>
    </xf>
    <xf numFmtId="49" fontId="1" fillId="0" borderId="2" xfId="13" applyNumberFormat="1" applyProtection="1">
      <alignment horizontal="center" vertical="top" wrapText="1"/>
    </xf>
    <xf numFmtId="4" fontId="1" fillId="2" borderId="2" xfId="14" applyNumberFormat="1" applyProtection="1">
      <alignment horizontal="right" vertical="top" shrinkToFit="1"/>
    </xf>
    <xf numFmtId="0" fontId="4" fillId="0" borderId="2" xfId="15" applyNumberFormat="1" applyProtection="1">
      <alignment horizontal="left"/>
    </xf>
    <xf numFmtId="0" fontId="1" fillId="0" borderId="3" xfId="16" applyNumberFormat="1" applyProtection="1"/>
    <xf numFmtId="0" fontId="5" fillId="0" borderId="1" xfId="18" applyNumberFormat="1" applyProtection="1"/>
    <xf numFmtId="0" fontId="1" fillId="0" borderId="1" xfId="3" applyNumberFormat="1" applyAlignment="1" applyProtection="1">
      <alignment wrapText="1"/>
    </xf>
    <xf numFmtId="0" fontId="1" fillId="0" borderId="1" xfId="3" applyAlignment="1">
      <alignment wrapText="1"/>
    </xf>
    <xf numFmtId="0" fontId="1" fillId="0" borderId="1" xfId="1" applyNumberFormat="1" applyAlignment="1" applyProtection="1">
      <alignment vertical="top" wrapText="1"/>
    </xf>
    <xf numFmtId="0" fontId="1" fillId="0" borderId="1" xfId="1" applyAlignment="1">
      <alignment vertical="top" wrapText="1"/>
    </xf>
    <xf numFmtId="49" fontId="9" fillId="0" borderId="2" xfId="12" applyNumberFormat="1" applyFont="1" applyProtection="1">
      <alignment horizontal="left" vertical="top" wrapText="1"/>
    </xf>
    <xf numFmtId="49" fontId="9" fillId="0" borderId="2" xfId="10" applyNumberFormat="1" applyFont="1" applyProtection="1">
      <alignment horizontal="center" vertical="top" wrapText="1"/>
    </xf>
    <xf numFmtId="49" fontId="9" fillId="0" borderId="2" xfId="13" applyNumberFormat="1" applyFont="1" applyProtection="1">
      <alignment horizontal="center" vertical="top" wrapText="1"/>
    </xf>
    <xf numFmtId="4" fontId="9" fillId="2" borderId="2" xfId="14" applyNumberFormat="1" applyFont="1" applyProtection="1">
      <alignment horizontal="right" vertical="top" shrinkToFit="1"/>
    </xf>
    <xf numFmtId="0" fontId="10" fillId="0" borderId="1" xfId="2" applyNumberFormat="1" applyFont="1" applyProtection="1"/>
    <xf numFmtId="0" fontId="11" fillId="0" borderId="0" xfId="0" applyFont="1" applyProtection="1">
      <protection locked="0"/>
    </xf>
    <xf numFmtId="49" fontId="12" fillId="0" borderId="2" xfId="12" applyNumberFormat="1" applyFont="1" applyProtection="1">
      <alignment horizontal="left" vertical="top" wrapText="1"/>
    </xf>
    <xf numFmtId="0" fontId="1" fillId="0" borderId="1" xfId="17" applyNumberFormat="1" applyProtection="1">
      <alignment horizontal="left" wrapText="1"/>
    </xf>
    <xf numFmtId="0" fontId="1" fillId="0" borderId="1" xfId="17">
      <alignment horizontal="left" wrapText="1"/>
    </xf>
    <xf numFmtId="0" fontId="1" fillId="0" borderId="1" xfId="1" applyAlignment="1">
      <alignment horizontal="left" vertical="center" wrapText="1"/>
    </xf>
    <xf numFmtId="0" fontId="4" fillId="0" borderId="2" xfId="7" applyNumberFormat="1" applyProtection="1">
      <alignment horizontal="center" vertical="center" wrapText="1"/>
    </xf>
    <xf numFmtId="0" fontId="4" fillId="0" borderId="2" xfId="7">
      <alignment horizontal="center" vertical="center" wrapText="1"/>
    </xf>
    <xf numFmtId="0" fontId="3" fillId="0" borderId="1" xfId="4" applyNumberFormat="1" applyProtection="1">
      <alignment horizontal="center" wrapText="1"/>
    </xf>
    <xf numFmtId="0" fontId="3" fillId="0" borderId="1" xfId="4">
      <alignment horizontal="center" wrapText="1"/>
    </xf>
    <xf numFmtId="0" fontId="1" fillId="0" borderId="1" xfId="5" applyNumberFormat="1" applyProtection="1">
      <alignment wrapText="1"/>
    </xf>
    <xf numFmtId="0" fontId="1" fillId="0" borderId="1" xfId="5">
      <alignment wrapText="1"/>
    </xf>
    <xf numFmtId="0" fontId="1" fillId="0" borderId="1" xfId="6" applyNumberFormat="1" applyProtection="1">
      <alignment horizontal="right"/>
    </xf>
    <xf numFmtId="0" fontId="1" fillId="0" borderId="1" xfId="6">
      <alignment horizontal="right"/>
    </xf>
  </cellXfs>
  <cellStyles count="26">
    <cellStyle name="br" xfId="21"/>
    <cellStyle name="col" xfId="20"/>
    <cellStyle name="st24" xfId="4"/>
    <cellStyle name="style0" xfId="22"/>
    <cellStyle name="td" xfId="23"/>
    <cellStyle name="tr" xfId="19"/>
    <cellStyle name="xl21" xfId="24"/>
    <cellStyle name="xl22" xfId="7"/>
    <cellStyle name="xl23" xfId="8"/>
    <cellStyle name="xl24" xfId="9"/>
    <cellStyle name="xl25" xfId="12"/>
    <cellStyle name="xl26" xfId="15"/>
    <cellStyle name="xl27" xfId="16"/>
    <cellStyle name="xl28" xfId="10"/>
    <cellStyle name="xl29" xfId="13"/>
    <cellStyle name="xl30" xfId="11"/>
    <cellStyle name="xl31" xfId="14"/>
    <cellStyle name="xl32" xfId="17"/>
    <cellStyle name="xl33" xfId="1"/>
    <cellStyle name="xl34" xfId="3"/>
    <cellStyle name="xl35" xfId="25"/>
    <cellStyle name="xl36" xfId="5"/>
    <cellStyle name="xl37" xfId="6"/>
    <cellStyle name="xl38" xfId="18"/>
    <cellStyle name="xl39" xfId="2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9"/>
  <sheetViews>
    <sheetView tabSelected="1" view="pageBreakPreview" zoomScaleSheetLayoutView="100" workbookViewId="0">
      <pane ySplit="8" topLeftCell="A9" activePane="bottomLeft" state="frozen"/>
      <selection pane="bottomLeft" activeCell="C18" sqref="C18"/>
    </sheetView>
  </sheetViews>
  <sheetFormatPr defaultRowHeight="15" outlineLevelRow="5"/>
  <cols>
    <col min="1" max="1" width="72.85546875" style="1" customWidth="1"/>
    <col min="2" max="2" width="15.140625" style="1" customWidth="1"/>
    <col min="3" max="3" width="12.85546875" style="1" customWidth="1"/>
    <col min="4" max="4" width="20.85546875" style="1" customWidth="1"/>
    <col min="5" max="5" width="21.140625" style="1" customWidth="1"/>
    <col min="6" max="6" width="9.140625" style="1" customWidth="1"/>
    <col min="7" max="16384" width="9.140625" style="1"/>
  </cols>
  <sheetData>
    <row r="1" spans="1:6" ht="65.25" customHeight="1">
      <c r="A1" s="15"/>
      <c r="B1" s="16"/>
      <c r="C1" s="26" t="s">
        <v>103</v>
      </c>
      <c r="D1" s="26"/>
      <c r="E1" s="26"/>
      <c r="F1" s="2"/>
    </row>
    <row r="2" spans="1:6" ht="15.75" customHeight="1">
      <c r="A2" s="13"/>
      <c r="B2" s="14"/>
      <c r="C2" s="14"/>
      <c r="D2" s="14"/>
      <c r="E2" s="14"/>
      <c r="F2" s="2"/>
    </row>
    <row r="3" spans="1:6" ht="45.2" customHeight="1">
      <c r="A3" s="29" t="s">
        <v>104</v>
      </c>
      <c r="B3" s="30"/>
      <c r="C3" s="30"/>
      <c r="D3" s="30"/>
      <c r="E3" s="30"/>
      <c r="F3" s="2"/>
    </row>
    <row r="4" spans="1:6" ht="12.75" customHeight="1">
      <c r="A4" s="31"/>
      <c r="B4" s="32"/>
      <c r="C4" s="32"/>
      <c r="D4" s="32"/>
      <c r="E4" s="32"/>
      <c r="F4" s="2"/>
    </row>
    <row r="5" spans="1:6" ht="12.75" customHeight="1">
      <c r="A5" s="33" t="s">
        <v>0</v>
      </c>
      <c r="B5" s="34"/>
      <c r="C5" s="34"/>
      <c r="D5" s="34"/>
      <c r="E5" s="34"/>
      <c r="F5" s="2"/>
    </row>
    <row r="6" spans="1:6" ht="15.75" customHeight="1">
      <c r="A6" s="27" t="s">
        <v>1</v>
      </c>
      <c r="B6" s="27" t="s">
        <v>2</v>
      </c>
      <c r="C6" s="27" t="s">
        <v>3</v>
      </c>
      <c r="D6" s="27" t="s">
        <v>105</v>
      </c>
      <c r="E6" s="27" t="s">
        <v>106</v>
      </c>
      <c r="F6" s="2"/>
    </row>
    <row r="7" spans="1:6" ht="34.5" customHeight="1">
      <c r="A7" s="28"/>
      <c r="B7" s="28"/>
      <c r="C7" s="28"/>
      <c r="D7" s="28"/>
      <c r="E7" s="28"/>
      <c r="F7" s="2"/>
    </row>
    <row r="8" spans="1:6" ht="12.75" customHeight="1">
      <c r="A8" s="3">
        <v>1</v>
      </c>
      <c r="B8" s="3">
        <v>2</v>
      </c>
      <c r="C8" s="3">
        <v>3</v>
      </c>
      <c r="D8" s="3">
        <v>4</v>
      </c>
      <c r="E8" s="3">
        <v>5</v>
      </c>
      <c r="F8" s="2"/>
    </row>
    <row r="9" spans="1:6" ht="25.5">
      <c r="A9" s="4" t="s">
        <v>4</v>
      </c>
      <c r="B9" s="5" t="s">
        <v>5</v>
      </c>
      <c r="C9" s="5"/>
      <c r="D9" s="6">
        <f t="shared" ref="D9:E12" si="0">D10</f>
        <v>65455</v>
      </c>
      <c r="E9" s="6">
        <f t="shared" si="0"/>
        <v>65455</v>
      </c>
      <c r="F9" s="2"/>
    </row>
    <row r="10" spans="1:6" outlineLevel="2">
      <c r="A10" s="7" t="s">
        <v>6</v>
      </c>
      <c r="B10" s="8" t="s">
        <v>7</v>
      </c>
      <c r="C10" s="8"/>
      <c r="D10" s="9">
        <f t="shared" si="0"/>
        <v>65455</v>
      </c>
      <c r="E10" s="9">
        <f t="shared" si="0"/>
        <v>65455</v>
      </c>
      <c r="F10" s="2"/>
    </row>
    <row r="11" spans="1:6" ht="25.5" outlineLevel="3">
      <c r="A11" s="7" t="s">
        <v>8</v>
      </c>
      <c r="B11" s="8" t="s">
        <v>9</v>
      </c>
      <c r="C11" s="8"/>
      <c r="D11" s="9">
        <f t="shared" si="0"/>
        <v>65455</v>
      </c>
      <c r="E11" s="9">
        <f t="shared" si="0"/>
        <v>65455</v>
      </c>
      <c r="F11" s="2"/>
    </row>
    <row r="12" spans="1:6" ht="25.5" outlineLevel="4">
      <c r="A12" s="7" t="s">
        <v>10</v>
      </c>
      <c r="B12" s="8" t="s">
        <v>9</v>
      </c>
      <c r="C12" s="8" t="s">
        <v>11</v>
      </c>
      <c r="D12" s="9">
        <f t="shared" si="0"/>
        <v>65455</v>
      </c>
      <c r="E12" s="9">
        <f t="shared" si="0"/>
        <v>65455</v>
      </c>
      <c r="F12" s="2"/>
    </row>
    <row r="13" spans="1:6" ht="38.25" outlineLevel="5">
      <c r="A13" s="7" t="s">
        <v>12</v>
      </c>
      <c r="B13" s="8" t="s">
        <v>9</v>
      </c>
      <c r="C13" s="8" t="s">
        <v>13</v>
      </c>
      <c r="D13" s="9">
        <v>65455</v>
      </c>
      <c r="E13" s="9">
        <v>65455</v>
      </c>
      <c r="F13" s="2"/>
    </row>
    <row r="14" spans="1:6" s="22" customFormat="1" ht="25.5" outlineLevel="5">
      <c r="A14" s="17" t="s">
        <v>109</v>
      </c>
      <c r="B14" s="18" t="s">
        <v>107</v>
      </c>
      <c r="C14" s="19"/>
      <c r="D14" s="20">
        <f t="shared" ref="D14:E16" si="1">D15</f>
        <v>300000</v>
      </c>
      <c r="E14" s="20">
        <f t="shared" si="1"/>
        <v>300000</v>
      </c>
      <c r="F14" s="21"/>
    </row>
    <row r="15" spans="1:6" outlineLevel="5">
      <c r="A15" s="23" t="s">
        <v>110</v>
      </c>
      <c r="B15" s="8" t="s">
        <v>108</v>
      </c>
      <c r="C15" s="8"/>
      <c r="D15" s="9">
        <f t="shared" si="1"/>
        <v>300000</v>
      </c>
      <c r="E15" s="9">
        <f t="shared" si="1"/>
        <v>300000</v>
      </c>
      <c r="F15" s="2"/>
    </row>
    <row r="16" spans="1:6" ht="25.5" outlineLevel="5">
      <c r="A16" s="7" t="s">
        <v>20</v>
      </c>
      <c r="B16" s="8" t="s">
        <v>108</v>
      </c>
      <c r="C16" s="8" t="s">
        <v>21</v>
      </c>
      <c r="D16" s="9">
        <f t="shared" si="1"/>
        <v>300000</v>
      </c>
      <c r="E16" s="9">
        <f t="shared" si="1"/>
        <v>300000</v>
      </c>
      <c r="F16" s="2"/>
    </row>
    <row r="17" spans="1:6" ht="25.5" outlineLevel="5">
      <c r="A17" s="7" t="s">
        <v>22</v>
      </c>
      <c r="B17" s="8" t="s">
        <v>108</v>
      </c>
      <c r="C17" s="8" t="s">
        <v>23</v>
      </c>
      <c r="D17" s="9">
        <v>300000</v>
      </c>
      <c r="E17" s="9">
        <v>300000</v>
      </c>
      <c r="F17" s="2"/>
    </row>
    <row r="18" spans="1:6" ht="25.5">
      <c r="A18" s="4" t="s">
        <v>14</v>
      </c>
      <c r="B18" s="5" t="s">
        <v>15</v>
      </c>
      <c r="C18" s="5"/>
      <c r="D18" s="6">
        <f>D19</f>
        <v>7309374</v>
      </c>
      <c r="E18" s="6">
        <f>E19</f>
        <v>7061330</v>
      </c>
      <c r="F18" s="2"/>
    </row>
    <row r="19" spans="1:6" outlineLevel="2">
      <c r="A19" s="7" t="s">
        <v>16</v>
      </c>
      <c r="B19" s="8" t="s">
        <v>17</v>
      </c>
      <c r="C19" s="8"/>
      <c r="D19" s="9">
        <f>D20+D23</f>
        <v>7309374</v>
      </c>
      <c r="E19" s="9">
        <f>E20+E23</f>
        <v>7061330</v>
      </c>
      <c r="F19" s="2"/>
    </row>
    <row r="20" spans="1:6" outlineLevel="3">
      <c r="A20" s="7" t="s">
        <v>18</v>
      </c>
      <c r="B20" s="8" t="s">
        <v>19</v>
      </c>
      <c r="C20" s="8"/>
      <c r="D20" s="9">
        <f>D21</f>
        <v>4809374</v>
      </c>
      <c r="E20" s="9">
        <f>E21</f>
        <v>4561330</v>
      </c>
      <c r="F20" s="2"/>
    </row>
    <row r="21" spans="1:6" ht="25.5" outlineLevel="4">
      <c r="A21" s="7" t="s">
        <v>20</v>
      </c>
      <c r="B21" s="8" t="s">
        <v>19</v>
      </c>
      <c r="C21" s="8" t="s">
        <v>21</v>
      </c>
      <c r="D21" s="9">
        <f>D22</f>
        <v>4809374</v>
      </c>
      <c r="E21" s="9">
        <f>E22</f>
        <v>4561330</v>
      </c>
      <c r="F21" s="2"/>
    </row>
    <row r="22" spans="1:6" ht="25.5" outlineLevel="5">
      <c r="A22" s="7" t="s">
        <v>22</v>
      </c>
      <c r="B22" s="8" t="s">
        <v>19</v>
      </c>
      <c r="C22" s="8" t="s">
        <v>23</v>
      </c>
      <c r="D22" s="9">
        <v>4809374</v>
      </c>
      <c r="E22" s="9">
        <v>4561330</v>
      </c>
      <c r="F22" s="2"/>
    </row>
    <row r="23" spans="1:6" outlineLevel="3">
      <c r="A23" s="7" t="s">
        <v>24</v>
      </c>
      <c r="B23" s="8" t="s">
        <v>25</v>
      </c>
      <c r="C23" s="8"/>
      <c r="D23" s="9">
        <f>D24</f>
        <v>2500000</v>
      </c>
      <c r="E23" s="9">
        <f>E24</f>
        <v>2500000</v>
      </c>
      <c r="F23" s="2"/>
    </row>
    <row r="24" spans="1:6" ht="25.5" outlineLevel="4">
      <c r="A24" s="7" t="s">
        <v>20</v>
      </c>
      <c r="B24" s="8" t="s">
        <v>25</v>
      </c>
      <c r="C24" s="8" t="s">
        <v>21</v>
      </c>
      <c r="D24" s="9">
        <f>D25</f>
        <v>2500000</v>
      </c>
      <c r="E24" s="9">
        <f>E25</f>
        <v>2500000</v>
      </c>
      <c r="F24" s="2"/>
    </row>
    <row r="25" spans="1:6" ht="25.5" outlineLevel="5">
      <c r="A25" s="7" t="s">
        <v>22</v>
      </c>
      <c r="B25" s="8" t="s">
        <v>25</v>
      </c>
      <c r="C25" s="8" t="s">
        <v>23</v>
      </c>
      <c r="D25" s="9">
        <v>2500000</v>
      </c>
      <c r="E25" s="9">
        <v>2500000</v>
      </c>
      <c r="F25" s="2"/>
    </row>
    <row r="26" spans="1:6" ht="25.5">
      <c r="A26" s="4" t="s">
        <v>26</v>
      </c>
      <c r="B26" s="5" t="s">
        <v>27</v>
      </c>
      <c r="C26" s="5"/>
      <c r="D26" s="6">
        <f>D27+D34+D39</f>
        <v>2392671</v>
      </c>
      <c r="E26" s="6">
        <f>E27+E34+E39</f>
        <v>2392671</v>
      </c>
      <c r="F26" s="2"/>
    </row>
    <row r="27" spans="1:6" outlineLevel="1">
      <c r="A27" s="7" t="s">
        <v>28</v>
      </c>
      <c r="B27" s="8" t="s">
        <v>29</v>
      </c>
      <c r="C27" s="8"/>
      <c r="D27" s="9">
        <f>D28</f>
        <v>1552671</v>
      </c>
      <c r="E27" s="9">
        <f>E28</f>
        <v>1552671</v>
      </c>
      <c r="F27" s="2"/>
    </row>
    <row r="28" spans="1:6" outlineLevel="2">
      <c r="A28" s="7" t="s">
        <v>30</v>
      </c>
      <c r="B28" s="8" t="s">
        <v>31</v>
      </c>
      <c r="C28" s="8"/>
      <c r="D28" s="9">
        <f>D29</f>
        <v>1552671</v>
      </c>
      <c r="E28" s="9">
        <f>E29</f>
        <v>1552671</v>
      </c>
      <c r="F28" s="2"/>
    </row>
    <row r="29" spans="1:6" outlineLevel="3">
      <c r="A29" s="7" t="s">
        <v>32</v>
      </c>
      <c r="B29" s="8" t="s">
        <v>33</v>
      </c>
      <c r="C29" s="8"/>
      <c r="D29" s="9">
        <f>D30+D32</f>
        <v>1552671</v>
      </c>
      <c r="E29" s="9">
        <f>E30+E32</f>
        <v>1552671</v>
      </c>
      <c r="F29" s="2"/>
    </row>
    <row r="30" spans="1:6" ht="38.25" outlineLevel="4">
      <c r="A30" s="7" t="s">
        <v>34</v>
      </c>
      <c r="B30" s="8" t="s">
        <v>33</v>
      </c>
      <c r="C30" s="8" t="s">
        <v>35</v>
      </c>
      <c r="D30" s="9">
        <f>D31</f>
        <v>1082671</v>
      </c>
      <c r="E30" s="9">
        <f>E31</f>
        <v>1082671</v>
      </c>
      <c r="F30" s="2"/>
    </row>
    <row r="31" spans="1:6" outlineLevel="5">
      <c r="A31" s="7" t="s">
        <v>36</v>
      </c>
      <c r="B31" s="8" t="s">
        <v>33</v>
      </c>
      <c r="C31" s="8" t="s">
        <v>37</v>
      </c>
      <c r="D31" s="9">
        <v>1082671</v>
      </c>
      <c r="E31" s="9">
        <v>1082671</v>
      </c>
      <c r="F31" s="2"/>
    </row>
    <row r="32" spans="1:6" ht="25.5" outlineLevel="4">
      <c r="A32" s="7" t="s">
        <v>20</v>
      </c>
      <c r="B32" s="8" t="s">
        <v>33</v>
      </c>
      <c r="C32" s="8" t="s">
        <v>21</v>
      </c>
      <c r="D32" s="9">
        <f>D33</f>
        <v>470000</v>
      </c>
      <c r="E32" s="9">
        <f>E33</f>
        <v>470000</v>
      </c>
      <c r="F32" s="2"/>
    </row>
    <row r="33" spans="1:6" ht="25.5" outlineLevel="5">
      <c r="A33" s="7" t="s">
        <v>22</v>
      </c>
      <c r="B33" s="8" t="s">
        <v>33</v>
      </c>
      <c r="C33" s="8" t="s">
        <v>23</v>
      </c>
      <c r="D33" s="9">
        <v>470000</v>
      </c>
      <c r="E33" s="9">
        <v>470000</v>
      </c>
      <c r="F33" s="2"/>
    </row>
    <row r="34" spans="1:6" ht="25.5" outlineLevel="1">
      <c r="A34" s="7" t="s">
        <v>38</v>
      </c>
      <c r="B34" s="8" t="s">
        <v>39</v>
      </c>
      <c r="C34" s="8"/>
      <c r="D34" s="9">
        <f t="shared" ref="D34:E37" si="2">D35</f>
        <v>600000</v>
      </c>
      <c r="E34" s="9">
        <f t="shared" si="2"/>
        <v>600000</v>
      </c>
      <c r="F34" s="2"/>
    </row>
    <row r="35" spans="1:6" ht="25.5" outlineLevel="2">
      <c r="A35" s="7" t="s">
        <v>40</v>
      </c>
      <c r="B35" s="8" t="s">
        <v>41</v>
      </c>
      <c r="C35" s="8"/>
      <c r="D35" s="9">
        <f t="shared" si="2"/>
        <v>600000</v>
      </c>
      <c r="E35" s="9">
        <f t="shared" si="2"/>
        <v>600000</v>
      </c>
      <c r="F35" s="2"/>
    </row>
    <row r="36" spans="1:6" outlineLevel="3">
      <c r="A36" s="7" t="s">
        <v>32</v>
      </c>
      <c r="B36" s="8" t="s">
        <v>42</v>
      </c>
      <c r="C36" s="8"/>
      <c r="D36" s="9">
        <f t="shared" si="2"/>
        <v>600000</v>
      </c>
      <c r="E36" s="9">
        <f t="shared" si="2"/>
        <v>600000</v>
      </c>
      <c r="F36" s="2"/>
    </row>
    <row r="37" spans="1:6" ht="25.5" outlineLevel="4">
      <c r="A37" s="7" t="s">
        <v>20</v>
      </c>
      <c r="B37" s="8" t="s">
        <v>42</v>
      </c>
      <c r="C37" s="8" t="s">
        <v>21</v>
      </c>
      <c r="D37" s="9">
        <f t="shared" si="2"/>
        <v>600000</v>
      </c>
      <c r="E37" s="9">
        <f t="shared" si="2"/>
        <v>600000</v>
      </c>
      <c r="F37" s="2"/>
    </row>
    <row r="38" spans="1:6" ht="25.5" outlineLevel="5">
      <c r="A38" s="7" t="s">
        <v>22</v>
      </c>
      <c r="B38" s="8" t="s">
        <v>42</v>
      </c>
      <c r="C38" s="8" t="s">
        <v>23</v>
      </c>
      <c r="D38" s="9">
        <v>600000</v>
      </c>
      <c r="E38" s="9">
        <v>600000</v>
      </c>
      <c r="F38" s="2"/>
    </row>
    <row r="39" spans="1:6" outlineLevel="1">
      <c r="A39" s="7" t="s">
        <v>43</v>
      </c>
      <c r="B39" s="8" t="s">
        <v>44</v>
      </c>
      <c r="C39" s="8"/>
      <c r="D39" s="9">
        <f t="shared" ref="D39:E42" si="3">D40</f>
        <v>240000</v>
      </c>
      <c r="E39" s="9">
        <f t="shared" si="3"/>
        <v>240000</v>
      </c>
      <c r="F39" s="2"/>
    </row>
    <row r="40" spans="1:6" ht="25.5" outlineLevel="2">
      <c r="A40" s="7" t="s">
        <v>45</v>
      </c>
      <c r="B40" s="8" t="s">
        <v>46</v>
      </c>
      <c r="C40" s="8"/>
      <c r="D40" s="9">
        <f t="shared" si="3"/>
        <v>240000</v>
      </c>
      <c r="E40" s="9">
        <f t="shared" si="3"/>
        <v>240000</v>
      </c>
      <c r="F40" s="2"/>
    </row>
    <row r="41" spans="1:6" ht="25.5" outlineLevel="3">
      <c r="A41" s="7" t="s">
        <v>47</v>
      </c>
      <c r="B41" s="8" t="s">
        <v>48</v>
      </c>
      <c r="C41" s="8"/>
      <c r="D41" s="9">
        <f t="shared" si="3"/>
        <v>240000</v>
      </c>
      <c r="E41" s="9">
        <f t="shared" si="3"/>
        <v>240000</v>
      </c>
      <c r="F41" s="2"/>
    </row>
    <row r="42" spans="1:6" ht="25.5" outlineLevel="4">
      <c r="A42" s="7" t="s">
        <v>20</v>
      </c>
      <c r="B42" s="8" t="s">
        <v>48</v>
      </c>
      <c r="C42" s="8" t="s">
        <v>21</v>
      </c>
      <c r="D42" s="9">
        <f t="shared" si="3"/>
        <v>240000</v>
      </c>
      <c r="E42" s="9">
        <f t="shared" si="3"/>
        <v>240000</v>
      </c>
      <c r="F42" s="2"/>
    </row>
    <row r="43" spans="1:6" ht="25.5" outlineLevel="5">
      <c r="A43" s="7" t="s">
        <v>22</v>
      </c>
      <c r="B43" s="8" t="s">
        <v>48</v>
      </c>
      <c r="C43" s="8" t="s">
        <v>23</v>
      </c>
      <c r="D43" s="9">
        <v>240000</v>
      </c>
      <c r="E43" s="9">
        <v>240000</v>
      </c>
      <c r="F43" s="2"/>
    </row>
    <row r="44" spans="1:6" ht="25.5">
      <c r="A44" s="4" t="s">
        <v>49</v>
      </c>
      <c r="B44" s="5" t="s">
        <v>50</v>
      </c>
      <c r="C44" s="5"/>
      <c r="D44" s="6">
        <f t="shared" ref="D44:E47" si="4">D45</f>
        <v>30000</v>
      </c>
      <c r="E44" s="6">
        <f t="shared" si="4"/>
        <v>30000</v>
      </c>
      <c r="F44" s="2"/>
    </row>
    <row r="45" spans="1:6" ht="25.5" outlineLevel="2">
      <c r="A45" s="7" t="s">
        <v>51</v>
      </c>
      <c r="B45" s="8" t="s">
        <v>52</v>
      </c>
      <c r="C45" s="8"/>
      <c r="D45" s="9">
        <f t="shared" si="4"/>
        <v>30000</v>
      </c>
      <c r="E45" s="9">
        <f t="shared" si="4"/>
        <v>30000</v>
      </c>
      <c r="F45" s="2"/>
    </row>
    <row r="46" spans="1:6" ht="25.5" outlineLevel="3">
      <c r="A46" s="7" t="s">
        <v>53</v>
      </c>
      <c r="B46" s="8" t="s">
        <v>54</v>
      </c>
      <c r="C46" s="8"/>
      <c r="D46" s="9">
        <f t="shared" si="4"/>
        <v>30000</v>
      </c>
      <c r="E46" s="9">
        <f t="shared" si="4"/>
        <v>30000</v>
      </c>
      <c r="F46" s="2"/>
    </row>
    <row r="47" spans="1:6" ht="25.5" outlineLevel="4">
      <c r="A47" s="7" t="s">
        <v>20</v>
      </c>
      <c r="B47" s="8" t="s">
        <v>54</v>
      </c>
      <c r="C47" s="8" t="s">
        <v>21</v>
      </c>
      <c r="D47" s="9">
        <f t="shared" si="4"/>
        <v>30000</v>
      </c>
      <c r="E47" s="9">
        <f t="shared" si="4"/>
        <v>30000</v>
      </c>
      <c r="F47" s="2"/>
    </row>
    <row r="48" spans="1:6" ht="25.5" outlineLevel="5">
      <c r="A48" s="7" t="s">
        <v>22</v>
      </c>
      <c r="B48" s="8" t="s">
        <v>54</v>
      </c>
      <c r="C48" s="8" t="s">
        <v>23</v>
      </c>
      <c r="D48" s="9">
        <v>30000</v>
      </c>
      <c r="E48" s="9">
        <v>30000</v>
      </c>
      <c r="F48" s="2"/>
    </row>
    <row r="49" spans="1:6" ht="25.5">
      <c r="A49" s="4" t="s">
        <v>55</v>
      </c>
      <c r="B49" s="5" t="s">
        <v>56</v>
      </c>
      <c r="C49" s="5"/>
      <c r="D49" s="6">
        <f>D50+D55+D58+D61+D64+D69+D72</f>
        <v>4777311</v>
      </c>
      <c r="E49" s="6">
        <f>E50+E55+E58+E61+E64+E69+E72</f>
        <v>4777311</v>
      </c>
      <c r="F49" s="2"/>
    </row>
    <row r="50" spans="1:6" outlineLevel="3">
      <c r="A50" s="7" t="s">
        <v>57</v>
      </c>
      <c r="B50" s="8" t="s">
        <v>58</v>
      </c>
      <c r="C50" s="8"/>
      <c r="D50" s="9">
        <f>D51+D53</f>
        <v>2939449</v>
      </c>
      <c r="E50" s="9">
        <f>E51+E53</f>
        <v>2939449</v>
      </c>
      <c r="F50" s="2"/>
    </row>
    <row r="51" spans="1:6" ht="38.25" outlineLevel="4">
      <c r="A51" s="7" t="s">
        <v>34</v>
      </c>
      <c r="B51" s="8" t="s">
        <v>58</v>
      </c>
      <c r="C51" s="8" t="s">
        <v>35</v>
      </c>
      <c r="D51" s="9">
        <f>D52</f>
        <v>1958449</v>
      </c>
      <c r="E51" s="9">
        <f>E52</f>
        <v>1958449</v>
      </c>
      <c r="F51" s="2"/>
    </row>
    <row r="52" spans="1:6" outlineLevel="5">
      <c r="A52" s="7" t="s">
        <v>59</v>
      </c>
      <c r="B52" s="8" t="s">
        <v>58</v>
      </c>
      <c r="C52" s="8" t="s">
        <v>60</v>
      </c>
      <c r="D52" s="9">
        <v>1958449</v>
      </c>
      <c r="E52" s="9">
        <v>1958449</v>
      </c>
      <c r="F52" s="2"/>
    </row>
    <row r="53" spans="1:6" ht="25.5" outlineLevel="4">
      <c r="A53" s="7" t="s">
        <v>20</v>
      </c>
      <c r="B53" s="8" t="s">
        <v>58</v>
      </c>
      <c r="C53" s="8" t="s">
        <v>21</v>
      </c>
      <c r="D53" s="9">
        <f>D54</f>
        <v>981000</v>
      </c>
      <c r="E53" s="9">
        <f>E54</f>
        <v>981000</v>
      </c>
      <c r="F53" s="2"/>
    </row>
    <row r="54" spans="1:6" ht="25.5" outlineLevel="5">
      <c r="A54" s="7" t="s">
        <v>22</v>
      </c>
      <c r="B54" s="8" t="s">
        <v>58</v>
      </c>
      <c r="C54" s="8" t="s">
        <v>23</v>
      </c>
      <c r="D54" s="9">
        <v>981000</v>
      </c>
      <c r="E54" s="9">
        <v>981000</v>
      </c>
      <c r="F54" s="2"/>
    </row>
    <row r="55" spans="1:6" ht="25.5" outlineLevel="3">
      <c r="A55" s="7" t="s">
        <v>61</v>
      </c>
      <c r="B55" s="8" t="s">
        <v>62</v>
      </c>
      <c r="C55" s="8"/>
      <c r="D55" s="9">
        <f>D56</f>
        <v>828162</v>
      </c>
      <c r="E55" s="9">
        <f>E56</f>
        <v>828162</v>
      </c>
      <c r="F55" s="2"/>
    </row>
    <row r="56" spans="1:6" ht="38.25" outlineLevel="4">
      <c r="A56" s="7" t="s">
        <v>34</v>
      </c>
      <c r="B56" s="8" t="s">
        <v>62</v>
      </c>
      <c r="C56" s="8" t="s">
        <v>35</v>
      </c>
      <c r="D56" s="9">
        <f>D57</f>
        <v>828162</v>
      </c>
      <c r="E56" s="9">
        <f>E57</f>
        <v>828162</v>
      </c>
      <c r="F56" s="2"/>
    </row>
    <row r="57" spans="1:6" outlineLevel="5">
      <c r="A57" s="7" t="s">
        <v>59</v>
      </c>
      <c r="B57" s="8" t="s">
        <v>62</v>
      </c>
      <c r="C57" s="8" t="s">
        <v>60</v>
      </c>
      <c r="D57" s="9">
        <v>828162</v>
      </c>
      <c r="E57" s="9">
        <v>828162</v>
      </c>
      <c r="F57" s="2"/>
    </row>
    <row r="58" spans="1:6" ht="25.5" outlineLevel="5">
      <c r="A58" s="7" t="s">
        <v>100</v>
      </c>
      <c r="B58" s="8" t="s">
        <v>99</v>
      </c>
      <c r="C58" s="8"/>
      <c r="D58" s="9">
        <f>D59</f>
        <v>891600</v>
      </c>
      <c r="E58" s="9">
        <f>E59</f>
        <v>891600</v>
      </c>
      <c r="F58" s="2"/>
    </row>
    <row r="59" spans="1:6" ht="38.25" outlineLevel="5">
      <c r="A59" s="7" t="s">
        <v>34</v>
      </c>
      <c r="B59" s="8" t="s">
        <v>99</v>
      </c>
      <c r="C59" s="8" t="s">
        <v>35</v>
      </c>
      <c r="D59" s="9">
        <f>D60</f>
        <v>891600</v>
      </c>
      <c r="E59" s="9">
        <f>E60</f>
        <v>891600</v>
      </c>
      <c r="F59" s="2"/>
    </row>
    <row r="60" spans="1:6" outlineLevel="5">
      <c r="A60" s="7" t="s">
        <v>59</v>
      </c>
      <c r="B60" s="8" t="s">
        <v>99</v>
      </c>
      <c r="C60" s="8" t="s">
        <v>60</v>
      </c>
      <c r="D60" s="9">
        <v>891600</v>
      </c>
      <c r="E60" s="9">
        <v>891600</v>
      </c>
      <c r="F60" s="2"/>
    </row>
    <row r="61" spans="1:6" outlineLevel="3">
      <c r="A61" s="7" t="s">
        <v>63</v>
      </c>
      <c r="B61" s="8" t="s">
        <v>64</v>
      </c>
      <c r="C61" s="8"/>
      <c r="D61" s="9">
        <f>D62</f>
        <v>20000</v>
      </c>
      <c r="E61" s="9">
        <f>E62</f>
        <v>20000</v>
      </c>
      <c r="F61" s="2"/>
    </row>
    <row r="62" spans="1:6" outlineLevel="4">
      <c r="A62" s="7" t="s">
        <v>65</v>
      </c>
      <c r="B62" s="8" t="s">
        <v>64</v>
      </c>
      <c r="C62" s="8" t="s">
        <v>66</v>
      </c>
      <c r="D62" s="9">
        <f>D63</f>
        <v>20000</v>
      </c>
      <c r="E62" s="9">
        <f>E63</f>
        <v>20000</v>
      </c>
      <c r="F62" s="2"/>
    </row>
    <row r="63" spans="1:6" outlineLevel="5">
      <c r="A63" s="7" t="s">
        <v>67</v>
      </c>
      <c r="B63" s="8" t="s">
        <v>64</v>
      </c>
      <c r="C63" s="8" t="s">
        <v>68</v>
      </c>
      <c r="D63" s="9">
        <v>20000</v>
      </c>
      <c r="E63" s="9">
        <v>20000</v>
      </c>
      <c r="F63" s="2"/>
    </row>
    <row r="64" spans="1:6" outlineLevel="3">
      <c r="A64" s="7" t="s">
        <v>69</v>
      </c>
      <c r="B64" s="8" t="s">
        <v>70</v>
      </c>
      <c r="C64" s="8"/>
      <c r="D64" s="9">
        <f>D65+D67</f>
        <v>97500</v>
      </c>
      <c r="E64" s="9">
        <f>E65+E67</f>
        <v>97500</v>
      </c>
      <c r="F64" s="2"/>
    </row>
    <row r="65" spans="1:6" ht="25.5" outlineLevel="4">
      <c r="A65" s="7" t="s">
        <v>20</v>
      </c>
      <c r="B65" s="8" t="s">
        <v>70</v>
      </c>
      <c r="C65" s="8" t="s">
        <v>21</v>
      </c>
      <c r="D65" s="9">
        <f>D66</f>
        <v>90000</v>
      </c>
      <c r="E65" s="9">
        <f>E66</f>
        <v>90000</v>
      </c>
      <c r="F65" s="2"/>
    </row>
    <row r="66" spans="1:6" ht="25.5" outlineLevel="5">
      <c r="A66" s="7" t="s">
        <v>22</v>
      </c>
      <c r="B66" s="8" t="s">
        <v>70</v>
      </c>
      <c r="C66" s="8" t="s">
        <v>23</v>
      </c>
      <c r="D66" s="9">
        <v>90000</v>
      </c>
      <c r="E66" s="9">
        <v>90000</v>
      </c>
      <c r="F66" s="2"/>
    </row>
    <row r="67" spans="1:6" outlineLevel="4">
      <c r="A67" s="7" t="s">
        <v>65</v>
      </c>
      <c r="B67" s="8" t="s">
        <v>70</v>
      </c>
      <c r="C67" s="8" t="s">
        <v>66</v>
      </c>
      <c r="D67" s="9">
        <f>D68</f>
        <v>7500</v>
      </c>
      <c r="E67" s="9">
        <f>E68</f>
        <v>7500</v>
      </c>
      <c r="F67" s="2"/>
    </row>
    <row r="68" spans="1:6" outlineLevel="5">
      <c r="A68" s="7" t="s">
        <v>71</v>
      </c>
      <c r="B68" s="8" t="s">
        <v>70</v>
      </c>
      <c r="C68" s="8" t="s">
        <v>72</v>
      </c>
      <c r="D68" s="9">
        <v>7500</v>
      </c>
      <c r="E68" s="9">
        <v>7500</v>
      </c>
      <c r="F68" s="2"/>
    </row>
    <row r="69" spans="1:6" hidden="1" outlineLevel="3">
      <c r="A69" s="7" t="s">
        <v>73</v>
      </c>
      <c r="B69" s="8" t="s">
        <v>74</v>
      </c>
      <c r="C69" s="8"/>
      <c r="D69" s="9">
        <f>D70</f>
        <v>0</v>
      </c>
      <c r="E69" s="9">
        <f>E70</f>
        <v>0</v>
      </c>
      <c r="F69" s="2"/>
    </row>
    <row r="70" spans="1:6" ht="38.25" hidden="1" outlineLevel="4">
      <c r="A70" s="7" t="s">
        <v>34</v>
      </c>
      <c r="B70" s="8" t="s">
        <v>74</v>
      </c>
      <c r="C70" s="8" t="s">
        <v>35</v>
      </c>
      <c r="D70" s="9">
        <f>D71</f>
        <v>0</v>
      </c>
      <c r="E70" s="9">
        <f>E71</f>
        <v>0</v>
      </c>
      <c r="F70" s="2"/>
    </row>
    <row r="71" spans="1:6" hidden="1" outlineLevel="5">
      <c r="A71" s="7" t="s">
        <v>59</v>
      </c>
      <c r="B71" s="8" t="s">
        <v>74</v>
      </c>
      <c r="C71" s="8" t="s">
        <v>60</v>
      </c>
      <c r="D71" s="9">
        <v>0</v>
      </c>
      <c r="E71" s="9">
        <v>0</v>
      </c>
      <c r="F71" s="2"/>
    </row>
    <row r="72" spans="1:6" ht="25.5" outlineLevel="5">
      <c r="A72" s="7" t="s">
        <v>102</v>
      </c>
      <c r="B72" s="8" t="s">
        <v>101</v>
      </c>
      <c r="C72" s="8"/>
      <c r="D72" s="9">
        <f>D73</f>
        <v>600</v>
      </c>
      <c r="E72" s="9">
        <f>E73</f>
        <v>600</v>
      </c>
      <c r="F72" s="2"/>
    </row>
    <row r="73" spans="1:6" outlineLevel="5">
      <c r="A73" s="7" t="s">
        <v>88</v>
      </c>
      <c r="B73" s="8" t="s">
        <v>101</v>
      </c>
      <c r="C73" s="8" t="s">
        <v>89</v>
      </c>
      <c r="D73" s="9">
        <f>D74</f>
        <v>600</v>
      </c>
      <c r="E73" s="9">
        <f>E74</f>
        <v>600</v>
      </c>
      <c r="F73" s="2"/>
    </row>
    <row r="74" spans="1:6" outlineLevel="5">
      <c r="A74" s="7" t="s">
        <v>90</v>
      </c>
      <c r="B74" s="8" t="s">
        <v>101</v>
      </c>
      <c r="C74" s="8" t="s">
        <v>91</v>
      </c>
      <c r="D74" s="9">
        <v>600</v>
      </c>
      <c r="E74" s="9">
        <v>600</v>
      </c>
      <c r="F74" s="2"/>
    </row>
    <row r="75" spans="1:6">
      <c r="A75" s="4" t="s">
        <v>75</v>
      </c>
      <c r="B75" s="5" t="s">
        <v>76</v>
      </c>
      <c r="C75" s="5"/>
      <c r="D75" s="6">
        <f>D76+D79</f>
        <v>184888</v>
      </c>
      <c r="E75" s="6">
        <f>E76+E79</f>
        <v>184888</v>
      </c>
      <c r="F75" s="2"/>
    </row>
    <row r="76" spans="1:6" outlineLevel="3">
      <c r="A76" s="7" t="s">
        <v>57</v>
      </c>
      <c r="B76" s="8" t="s">
        <v>77</v>
      </c>
      <c r="C76" s="8"/>
      <c r="D76" s="9">
        <f>D77</f>
        <v>169888</v>
      </c>
      <c r="E76" s="9">
        <f>E77</f>
        <v>169888</v>
      </c>
      <c r="F76" s="2"/>
    </row>
    <row r="77" spans="1:6" ht="38.25" outlineLevel="4">
      <c r="A77" s="7" t="s">
        <v>34</v>
      </c>
      <c r="B77" s="8" t="s">
        <v>77</v>
      </c>
      <c r="C77" s="8" t="s">
        <v>35</v>
      </c>
      <c r="D77" s="9">
        <f>D78</f>
        <v>169888</v>
      </c>
      <c r="E77" s="9">
        <f>E78</f>
        <v>169888</v>
      </c>
      <c r="F77" s="2"/>
    </row>
    <row r="78" spans="1:6" outlineLevel="5">
      <c r="A78" s="7" t="s">
        <v>59</v>
      </c>
      <c r="B78" s="8" t="s">
        <v>77</v>
      </c>
      <c r="C78" s="8" t="s">
        <v>60</v>
      </c>
      <c r="D78" s="9">
        <v>169888</v>
      </c>
      <c r="E78" s="9">
        <v>169888</v>
      </c>
      <c r="F78" s="2"/>
    </row>
    <row r="79" spans="1:6" outlineLevel="3">
      <c r="A79" s="7" t="s">
        <v>78</v>
      </c>
      <c r="B79" s="8" t="s">
        <v>79</v>
      </c>
      <c r="C79" s="8"/>
      <c r="D79" s="9">
        <f>D80</f>
        <v>15000</v>
      </c>
      <c r="E79" s="9">
        <f>E80</f>
        <v>15000</v>
      </c>
      <c r="F79" s="2"/>
    </row>
    <row r="80" spans="1:6" ht="25.5" outlineLevel="4">
      <c r="A80" s="7" t="s">
        <v>20</v>
      </c>
      <c r="B80" s="8" t="s">
        <v>79</v>
      </c>
      <c r="C80" s="8" t="s">
        <v>21</v>
      </c>
      <c r="D80" s="9">
        <f>D81</f>
        <v>15000</v>
      </c>
      <c r="E80" s="9">
        <f>E81</f>
        <v>15000</v>
      </c>
      <c r="F80" s="2"/>
    </row>
    <row r="81" spans="1:6" ht="25.5" outlineLevel="5">
      <c r="A81" s="7" t="s">
        <v>22</v>
      </c>
      <c r="B81" s="8" t="s">
        <v>79</v>
      </c>
      <c r="C81" s="8" t="s">
        <v>23</v>
      </c>
      <c r="D81" s="9">
        <v>15000</v>
      </c>
      <c r="E81" s="9">
        <v>15000</v>
      </c>
      <c r="F81" s="2"/>
    </row>
    <row r="82" spans="1:6" hidden="1">
      <c r="A82" s="4" t="s">
        <v>80</v>
      </c>
      <c r="B82" s="5" t="s">
        <v>81</v>
      </c>
      <c r="C82" s="5"/>
      <c r="D82" s="6">
        <f t="shared" ref="D82:E84" si="5">D83</f>
        <v>0</v>
      </c>
      <c r="E82" s="6">
        <f t="shared" si="5"/>
        <v>0</v>
      </c>
      <c r="F82" s="2"/>
    </row>
    <row r="83" spans="1:6" ht="25.5" hidden="1" outlineLevel="3">
      <c r="A83" s="7" t="s">
        <v>82</v>
      </c>
      <c r="B83" s="8" t="s">
        <v>83</v>
      </c>
      <c r="C83" s="8"/>
      <c r="D83" s="9">
        <f t="shared" si="5"/>
        <v>0</v>
      </c>
      <c r="E83" s="9">
        <f t="shared" si="5"/>
        <v>0</v>
      </c>
      <c r="F83" s="2"/>
    </row>
    <row r="84" spans="1:6" ht="25.5" hidden="1" outlineLevel="4">
      <c r="A84" s="7" t="s">
        <v>20</v>
      </c>
      <c r="B84" s="8" t="s">
        <v>83</v>
      </c>
      <c r="C84" s="8" t="s">
        <v>21</v>
      </c>
      <c r="D84" s="9">
        <f t="shared" si="5"/>
        <v>0</v>
      </c>
      <c r="E84" s="9">
        <f t="shared" si="5"/>
        <v>0</v>
      </c>
      <c r="F84" s="2"/>
    </row>
    <row r="85" spans="1:6" ht="25.5" hidden="1" outlineLevel="5">
      <c r="A85" s="7" t="s">
        <v>22</v>
      </c>
      <c r="B85" s="8" t="s">
        <v>83</v>
      </c>
      <c r="C85" s="8" t="s">
        <v>23</v>
      </c>
      <c r="D85" s="9">
        <v>0</v>
      </c>
      <c r="E85" s="9">
        <v>0</v>
      </c>
      <c r="F85" s="2"/>
    </row>
    <row r="86" spans="1:6" hidden="1" collapsed="1">
      <c r="A86" s="4" t="s">
        <v>84</v>
      </c>
      <c r="B86" s="5" t="s">
        <v>85</v>
      </c>
      <c r="C86" s="5"/>
      <c r="D86" s="6">
        <f t="shared" ref="D86:E88" si="6">D87</f>
        <v>0</v>
      </c>
      <c r="E86" s="6">
        <f t="shared" si="6"/>
        <v>0</v>
      </c>
      <c r="F86" s="2"/>
    </row>
    <row r="87" spans="1:6" ht="25.5" hidden="1" outlineLevel="3">
      <c r="A87" s="7" t="s">
        <v>86</v>
      </c>
      <c r="B87" s="8" t="s">
        <v>87</v>
      </c>
      <c r="C87" s="8"/>
      <c r="D87" s="9">
        <f t="shared" si="6"/>
        <v>0</v>
      </c>
      <c r="E87" s="9">
        <f t="shared" si="6"/>
        <v>0</v>
      </c>
      <c r="F87" s="2"/>
    </row>
    <row r="88" spans="1:6" hidden="1" outlineLevel="4">
      <c r="A88" s="7" t="s">
        <v>88</v>
      </c>
      <c r="B88" s="8" t="s">
        <v>87</v>
      </c>
      <c r="C88" s="8" t="s">
        <v>89</v>
      </c>
      <c r="D88" s="9">
        <f t="shared" si="6"/>
        <v>0</v>
      </c>
      <c r="E88" s="9">
        <f t="shared" si="6"/>
        <v>0</v>
      </c>
      <c r="F88" s="2"/>
    </row>
    <row r="89" spans="1:6" hidden="1" outlineLevel="5">
      <c r="A89" s="7" t="s">
        <v>90</v>
      </c>
      <c r="B89" s="8" t="s">
        <v>87</v>
      </c>
      <c r="C89" s="8" t="s">
        <v>91</v>
      </c>
      <c r="D89" s="9">
        <v>0</v>
      </c>
      <c r="E89" s="9">
        <v>0</v>
      </c>
      <c r="F89" s="2"/>
    </row>
    <row r="90" spans="1:6" collapsed="1">
      <c r="A90" s="4" t="s">
        <v>92</v>
      </c>
      <c r="B90" s="5" t="s">
        <v>93</v>
      </c>
      <c r="C90" s="5"/>
      <c r="D90" s="6">
        <f>D91</f>
        <v>199736</v>
      </c>
      <c r="E90" s="6">
        <f>E91</f>
        <v>216389</v>
      </c>
      <c r="F90" s="2"/>
    </row>
    <row r="91" spans="1:6" outlineLevel="1">
      <c r="A91" s="7" t="s">
        <v>94</v>
      </c>
      <c r="B91" s="8" t="s">
        <v>95</v>
      </c>
      <c r="C91" s="8"/>
      <c r="D91" s="9">
        <f>D92</f>
        <v>199736</v>
      </c>
      <c r="E91" s="9">
        <f>E92</f>
        <v>216389</v>
      </c>
      <c r="F91" s="2"/>
    </row>
    <row r="92" spans="1:6" ht="25.5" outlineLevel="3">
      <c r="A92" s="7" t="s">
        <v>96</v>
      </c>
      <c r="B92" s="8" t="s">
        <v>97</v>
      </c>
      <c r="C92" s="8"/>
      <c r="D92" s="9">
        <f>D93+D95</f>
        <v>199736</v>
      </c>
      <c r="E92" s="9">
        <f>E93+E95</f>
        <v>216389</v>
      </c>
      <c r="F92" s="2"/>
    </row>
    <row r="93" spans="1:6" ht="38.25" outlineLevel="4">
      <c r="A93" s="7" t="s">
        <v>34</v>
      </c>
      <c r="B93" s="8" t="s">
        <v>97</v>
      </c>
      <c r="C93" s="8" t="s">
        <v>35</v>
      </c>
      <c r="D93" s="9">
        <f>D94</f>
        <v>194736</v>
      </c>
      <c r="E93" s="9">
        <f>E94</f>
        <v>211389</v>
      </c>
      <c r="F93" s="2"/>
    </row>
    <row r="94" spans="1:6" outlineLevel="5">
      <c r="A94" s="7" t="s">
        <v>59</v>
      </c>
      <c r="B94" s="8" t="s">
        <v>97</v>
      </c>
      <c r="C94" s="8" t="s">
        <v>60</v>
      </c>
      <c r="D94" s="9">
        <v>194736</v>
      </c>
      <c r="E94" s="9">
        <v>211389</v>
      </c>
      <c r="F94" s="2"/>
    </row>
    <row r="95" spans="1:6" ht="25.5" outlineLevel="4">
      <c r="A95" s="7" t="s">
        <v>20</v>
      </c>
      <c r="B95" s="8" t="s">
        <v>97</v>
      </c>
      <c r="C95" s="8" t="s">
        <v>21</v>
      </c>
      <c r="D95" s="9">
        <f>D96</f>
        <v>5000</v>
      </c>
      <c r="E95" s="9">
        <f>E96</f>
        <v>5000</v>
      </c>
      <c r="F95" s="2"/>
    </row>
    <row r="96" spans="1:6" ht="25.5" outlineLevel="5">
      <c r="A96" s="7" t="s">
        <v>22</v>
      </c>
      <c r="B96" s="8" t="s">
        <v>97</v>
      </c>
      <c r="C96" s="8" t="s">
        <v>23</v>
      </c>
      <c r="D96" s="9">
        <v>5000</v>
      </c>
      <c r="E96" s="9">
        <v>5000</v>
      </c>
      <c r="F96" s="2"/>
    </row>
    <row r="97" spans="1:6" ht="12.75" customHeight="1">
      <c r="A97" s="10" t="s">
        <v>98</v>
      </c>
      <c r="B97" s="10"/>
      <c r="C97" s="10"/>
      <c r="D97" s="6">
        <f>D90+D86+D82+D75+D49+D44+D26+D18+D9+D14</f>
        <v>15259435</v>
      </c>
      <c r="E97" s="6">
        <f>E90+E86+E82+E75+E49+E44+E26+E18+E9+E14</f>
        <v>15028044</v>
      </c>
      <c r="F97" s="2"/>
    </row>
    <row r="98" spans="1:6" ht="12.75" customHeight="1">
      <c r="A98" s="11"/>
      <c r="B98" s="11"/>
      <c r="C98" s="11"/>
      <c r="D98" s="11"/>
      <c r="E98" s="11"/>
      <c r="F98" s="2"/>
    </row>
    <row r="99" spans="1:6" ht="12.75" customHeight="1">
      <c r="A99" s="24"/>
      <c r="B99" s="25"/>
      <c r="C99" s="25"/>
      <c r="D99" s="25"/>
      <c r="E99" s="12"/>
      <c r="F99" s="2"/>
    </row>
  </sheetData>
  <mergeCells count="10">
    <mergeCell ref="A99:D99"/>
    <mergeCell ref="C1:E1"/>
    <mergeCell ref="A6:A7"/>
    <mergeCell ref="B6:B7"/>
    <mergeCell ref="C6:C7"/>
    <mergeCell ref="D6:D7"/>
    <mergeCell ref="E6:E7"/>
    <mergeCell ref="A3:E3"/>
    <mergeCell ref="A4:E4"/>
    <mergeCell ref="A5:E5"/>
  </mergeCells>
  <pageMargins left="0.98425196850393704" right="0.59055118110236227" top="0.59055118110236227" bottom="0.59055118110236227" header="0.39370078740157483" footer="0.39370078740157483"/>
  <pageSetup paperSize="9" scale="59" firstPageNumber="22" fitToHeight="0" orientation="portrait" useFirstPageNumber="1" r:id="rId1"/>
  <headerFooter>
    <oddFooter>&amp;R&amp;P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2.01.2022&lt;/string&gt;&#10;    &lt;string&gt;02.01.2022&lt;/string&gt;&#10;  &lt;/DateInfo&gt;&#10;  &lt;Code&gt;SQUERY_GENERATOR1&lt;/Code&gt;&#10;  &lt;ObjectCode&gt;SQUERY_GENERATOR1&lt;/ObjectCode&gt;&#10;  &lt;DocName&gt;Генератор отчетов с произвольной группировкой&lt;/DocName&gt;&#10;  &lt;VariantName&gt;Приложение №11 ЦСР,ВР (плановый период)&lt;/VariantName&gt;&#10;  &lt;VariantLink&gt;57532810&lt;/VariantLink&gt;&#10;  &lt;SvodReportLink xsi:nil=&quot;true&quot; /&gt;&#10;  &lt;ReportLink&gt;628059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EB5CD1FF-1616-4F6C-9FC2-4384739BD0E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COMP68\1</dc:creator>
  <cp:lastModifiedBy>1</cp:lastModifiedBy>
  <cp:lastPrinted>2023-11-17T05:22:48Z</cp:lastPrinted>
  <dcterms:created xsi:type="dcterms:W3CDTF">2021-11-25T07:52:18Z</dcterms:created>
  <dcterms:modified xsi:type="dcterms:W3CDTF">2023-11-17T05:22:50Z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Генератор отчетов с произвольной группировкой</vt:lpwstr>
  </property>
  <property fmtid="{D5CDD505-2E9C-101B-9397-08002B2CF9AE}" pid="3" name="Название отчета">
    <vt:lpwstr>Приложение №11 ЦСРВР (плановый период).xlsx</vt:lpwstr>
  </property>
  <property fmtid="{D5CDD505-2E9C-101B-9397-08002B2CF9AE}" pid="4" name="Версия клиента">
    <vt:lpwstr>21.1.21.8120 (.NET 4.0)</vt:lpwstr>
  </property>
  <property fmtid="{D5CDD505-2E9C-101B-9397-08002B2CF9AE}" pid="5" name="Версия базы">
    <vt:lpwstr>21.1.1422.2021529289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bks_2021_mo</vt:lpwstr>
  </property>
  <property fmtid="{D5CDD505-2E9C-101B-9397-08002B2CF9AE}" pid="9" name="Пользователь">
    <vt:lpwstr>user_13_6</vt:lpwstr>
  </property>
  <property fmtid="{D5CDD505-2E9C-101B-9397-08002B2CF9AE}" pid="10" name="Шаблон">
    <vt:lpwstr>pril11_2017.xlt</vt:lpwstr>
  </property>
  <property fmtid="{D5CDD505-2E9C-101B-9397-08002B2CF9AE}" pid="11" name="Локальная база">
    <vt:lpwstr>не используется</vt:lpwstr>
  </property>
</Properties>
</file>